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Y:\Tax Forms\Tax Forms - Excel 2025 &amp; PDF 2025\2025 Telecom\"/>
    </mc:Choice>
  </mc:AlternateContent>
  <xr:revisionPtr revIDLastSave="0" documentId="13_ncr:1_{F20BE48F-666C-40B0-81C7-BA9522DF2066}" xr6:coauthVersionLast="47" xr6:coauthVersionMax="47" xr10:uidLastSave="{00000000-0000-0000-0000-000000000000}"/>
  <bookViews>
    <workbookView xWindow="23880" yWindow="-120" windowWidth="24240" windowHeight="13020" tabRatio="712" activeTab="3" xr2:uid="{00000000-000D-0000-FFFF-FFFF00000000}"/>
  </bookViews>
  <sheets>
    <sheet name="Instructions" sheetId="24" r:id="rId1"/>
    <sheet name="Reminders" sheetId="20" r:id="rId2"/>
    <sheet name="Classifications" sheetId="21" r:id="rId3"/>
    <sheet name="Front Page" sheetId="10" r:id="rId4"/>
    <sheet name="Sch C" sheetId="9" r:id="rId5"/>
    <sheet name="Sch A-1 Wireless" sheetId="5" r:id="rId6"/>
    <sheet name="Sch A-2 Wireline" sheetId="16" r:id="rId7"/>
    <sheet name="Sch H" sheetId="29" r:id="rId8"/>
    <sheet name="Instructions for Sch J" sheetId="19" r:id="rId9"/>
    <sheet name="Sch I" sheetId="28" r:id="rId10"/>
    <sheet name="Sch J" sheetId="27" r:id="rId11"/>
    <sheet name="Sch K" sheetId="12" r:id="rId12"/>
  </sheets>
  <definedNames>
    <definedName name="_Order1" hidden="1">255</definedName>
    <definedName name="_Order2" hidden="1">255</definedName>
    <definedName name="_xlnm.Print_Area" localSheetId="3">'Front Page'!$A$1:$AR$52</definedName>
    <definedName name="_xlnm.Print_Area" localSheetId="0">Instructions!$A$1:$A$52</definedName>
    <definedName name="_xlnm.Print_Area" localSheetId="8">'Instructions for Sch J'!$A$1:$K$94</definedName>
    <definedName name="_xlnm.Print_Area" localSheetId="1">Reminders!$A$1:$B$40</definedName>
    <definedName name="_xlnm.Print_Area" localSheetId="5">'Sch A-1 Wireless'!$A$1:$M$56</definedName>
    <definedName name="_xlnm.Print_Area" localSheetId="6">'Sch A-2 Wireline'!$A$1:$M$56</definedName>
    <definedName name="_xlnm.Print_Area" localSheetId="4">'Sch C'!$A$1:$P$49</definedName>
    <definedName name="_xlnm.Print_Area" localSheetId="10">'Sch J'!$A$1:$I$1510</definedName>
    <definedName name="_xlnm.Print_Titles" localSheetId="10">'Sch 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09" i="27" l="1"/>
  <c r="G1510" i="27" s="1"/>
  <c r="F1509" i="27"/>
  <c r="F1510" i="27" s="1"/>
  <c r="E1509" i="27"/>
  <c r="E1510" i="27" s="1"/>
  <c r="D1509" i="27"/>
  <c r="D1510" i="27" s="1"/>
  <c r="C1509" i="27"/>
  <c r="C1510" i="27" s="1"/>
  <c r="B1509" i="27"/>
  <c r="B1510" i="27" s="1"/>
  <c r="G1507" i="27"/>
  <c r="F1507" i="27"/>
  <c r="E1507" i="27"/>
  <c r="D1507" i="27"/>
  <c r="C1507" i="27"/>
  <c r="B1507" i="27"/>
  <c r="G1506" i="27"/>
  <c r="F1506" i="27"/>
  <c r="E1506" i="27"/>
  <c r="D1506" i="27"/>
  <c r="C1506" i="27"/>
  <c r="B1506" i="27"/>
  <c r="H1502" i="27"/>
  <c r="I1502" i="27" s="1"/>
  <c r="H1501" i="27"/>
  <c r="I1501" i="27" s="1"/>
  <c r="H1500" i="27"/>
  <c r="I1500" i="27" s="1"/>
  <c r="G1499" i="27"/>
  <c r="F1499" i="27"/>
  <c r="E1499" i="27"/>
  <c r="D1499" i="27"/>
  <c r="C1499" i="27"/>
  <c r="B1499" i="27"/>
  <c r="H1498" i="27"/>
  <c r="H1492" i="27"/>
  <c r="I1492" i="27" s="1"/>
  <c r="G1491" i="27"/>
  <c r="F1491" i="27"/>
  <c r="E1491" i="27"/>
  <c r="D1491" i="27"/>
  <c r="C1491" i="27"/>
  <c r="B1491" i="27"/>
  <c r="H1490" i="27"/>
  <c r="I1490" i="27" s="1"/>
  <c r="G1487" i="27"/>
  <c r="F1487" i="27"/>
  <c r="E1487" i="27"/>
  <c r="D1487" i="27"/>
  <c r="C1487" i="27"/>
  <c r="B1487" i="27"/>
  <c r="G1486" i="27"/>
  <c r="F1486" i="27"/>
  <c r="E1486" i="27"/>
  <c r="D1486" i="27"/>
  <c r="C1486" i="27"/>
  <c r="B1486" i="27"/>
  <c r="I1482" i="27"/>
  <c r="H1482" i="27"/>
  <c r="H1481" i="27"/>
  <c r="I1481" i="27" s="1"/>
  <c r="H1480" i="27"/>
  <c r="I1480" i="27" s="1"/>
  <c r="H1479" i="27"/>
  <c r="I1479" i="27" s="1"/>
  <c r="H1478" i="27"/>
  <c r="I1478" i="27" s="1"/>
  <c r="H1477" i="27"/>
  <c r="G1474" i="27"/>
  <c r="F1474" i="27"/>
  <c r="E1474" i="27"/>
  <c r="D1474" i="27"/>
  <c r="C1474" i="27"/>
  <c r="B1474" i="27"/>
  <c r="G1473" i="27"/>
  <c r="F1473" i="27"/>
  <c r="E1473" i="27"/>
  <c r="D1473" i="27"/>
  <c r="C1473" i="27"/>
  <c r="B1473" i="27"/>
  <c r="H1469" i="27"/>
  <c r="I1469" i="27" s="1"/>
  <c r="H1468" i="27"/>
  <c r="I1468" i="27" s="1"/>
  <c r="H1467" i="27"/>
  <c r="I1467" i="27" s="1"/>
  <c r="H1466" i="27"/>
  <c r="I1466" i="27" s="1"/>
  <c r="H1465" i="27"/>
  <c r="I1465" i="27" s="1"/>
  <c r="H1464" i="27"/>
  <c r="I1464" i="27" s="1"/>
  <c r="G1463" i="27"/>
  <c r="F1463" i="27"/>
  <c r="E1463" i="27"/>
  <c r="D1463" i="27"/>
  <c r="C1463" i="27"/>
  <c r="B1463" i="27"/>
  <c r="H1462" i="27"/>
  <c r="I1462" i="27" s="1"/>
  <c r="H1456" i="27"/>
  <c r="I1456" i="27" s="1"/>
  <c r="H1455" i="27"/>
  <c r="I1455" i="27" s="1"/>
  <c r="G1454" i="27"/>
  <c r="F1454" i="27"/>
  <c r="E1454" i="27"/>
  <c r="D1454" i="27"/>
  <c r="C1454" i="27"/>
  <c r="B1454" i="27"/>
  <c r="H1453" i="27"/>
  <c r="I1453" i="27" s="1"/>
  <c r="H1447" i="27"/>
  <c r="I1447" i="27" s="1"/>
  <c r="H1446" i="27"/>
  <c r="I1446" i="27" s="1"/>
  <c r="G1445" i="27"/>
  <c r="F1445" i="27"/>
  <c r="E1445" i="27"/>
  <c r="D1445" i="27"/>
  <c r="C1445" i="27"/>
  <c r="B1445" i="27"/>
  <c r="H1444" i="27"/>
  <c r="I1444" i="27" s="1"/>
  <c r="G1441" i="27"/>
  <c r="F1441" i="27"/>
  <c r="E1441" i="27"/>
  <c r="D1441" i="27"/>
  <c r="C1441" i="27"/>
  <c r="B1441" i="27"/>
  <c r="G1440" i="27"/>
  <c r="F1440" i="27"/>
  <c r="E1440" i="27"/>
  <c r="D1440" i="27"/>
  <c r="C1440" i="27"/>
  <c r="B1440" i="27"/>
  <c r="H1436" i="27"/>
  <c r="I1436" i="27" s="1"/>
  <c r="H1435" i="27"/>
  <c r="I1435" i="27" s="1"/>
  <c r="H1434" i="27"/>
  <c r="I1434" i="27" s="1"/>
  <c r="H1433" i="27"/>
  <c r="I1433" i="27" s="1"/>
  <c r="H1432" i="27"/>
  <c r="I1432" i="27" s="1"/>
  <c r="H1431" i="27"/>
  <c r="I1431" i="27" s="1"/>
  <c r="H1430" i="27"/>
  <c r="H1429" i="27"/>
  <c r="I1429" i="27" s="1"/>
  <c r="H1423" i="27"/>
  <c r="I1423" i="27" s="1"/>
  <c r="H1422" i="27"/>
  <c r="I1422" i="27" s="1"/>
  <c r="H1421" i="27"/>
  <c r="I1421" i="27" s="1"/>
  <c r="H1420" i="27"/>
  <c r="I1420" i="27" s="1"/>
  <c r="G1419" i="27"/>
  <c r="F1419" i="27"/>
  <c r="E1419" i="27"/>
  <c r="D1419" i="27"/>
  <c r="C1419" i="27"/>
  <c r="B1419" i="27"/>
  <c r="H1418" i="27"/>
  <c r="I1418" i="27" s="1"/>
  <c r="H1412" i="27"/>
  <c r="I1412" i="27" s="1"/>
  <c r="H1411" i="27"/>
  <c r="I1411" i="27" s="1"/>
  <c r="G1410" i="27"/>
  <c r="F1410" i="27"/>
  <c r="E1410" i="27"/>
  <c r="D1410" i="27"/>
  <c r="C1410" i="27"/>
  <c r="B1410" i="27"/>
  <c r="I1409" i="27"/>
  <c r="H1409" i="27"/>
  <c r="H1403" i="27"/>
  <c r="I1403" i="27" s="1"/>
  <c r="G1402" i="27"/>
  <c r="F1402" i="27"/>
  <c r="E1402" i="27"/>
  <c r="D1402" i="27"/>
  <c r="C1402" i="27"/>
  <c r="B1402" i="27"/>
  <c r="H1401" i="27"/>
  <c r="I1401" i="27" s="1"/>
  <c r="H1395" i="27"/>
  <c r="I1395" i="27" s="1"/>
  <c r="H1394" i="27"/>
  <c r="I1394" i="27" s="1"/>
  <c r="H1393" i="27"/>
  <c r="I1393" i="27" s="1"/>
  <c r="G1392" i="27"/>
  <c r="F1392" i="27"/>
  <c r="E1392" i="27"/>
  <c r="D1392" i="27"/>
  <c r="C1392" i="27"/>
  <c r="B1392" i="27"/>
  <c r="H1391" i="27"/>
  <c r="I1391" i="27" s="1"/>
  <c r="G1388" i="27"/>
  <c r="F1388" i="27"/>
  <c r="E1388" i="27"/>
  <c r="D1388" i="27"/>
  <c r="C1388" i="27"/>
  <c r="B1388" i="27"/>
  <c r="G1387" i="27"/>
  <c r="F1387" i="27"/>
  <c r="E1387" i="27"/>
  <c r="D1387" i="27"/>
  <c r="C1387" i="27"/>
  <c r="B1387" i="27"/>
  <c r="H1383" i="27"/>
  <c r="I1383" i="27" s="1"/>
  <c r="H1382" i="27"/>
  <c r="I1382" i="27" s="1"/>
  <c r="H1381" i="27"/>
  <c r="I1381" i="27" s="1"/>
  <c r="H1380" i="27"/>
  <c r="I1380" i="27" s="1"/>
  <c r="G1377" i="27"/>
  <c r="F1377" i="27"/>
  <c r="E1377" i="27"/>
  <c r="D1377" i="27"/>
  <c r="C1377" i="27"/>
  <c r="B1377" i="27"/>
  <c r="G1376" i="27"/>
  <c r="F1376" i="27"/>
  <c r="E1376" i="27"/>
  <c r="D1376" i="27"/>
  <c r="C1376" i="27"/>
  <c r="B1376" i="27"/>
  <c r="H1372" i="27"/>
  <c r="I1372" i="27" s="1"/>
  <c r="H1371" i="27"/>
  <c r="I1371" i="27" s="1"/>
  <c r="H1370" i="27"/>
  <c r="I1370" i="27" s="1"/>
  <c r="G1369" i="27"/>
  <c r="F1369" i="27"/>
  <c r="E1369" i="27"/>
  <c r="D1369" i="27"/>
  <c r="C1369" i="27"/>
  <c r="B1369" i="27"/>
  <c r="H1368" i="27"/>
  <c r="I1368" i="27" s="1"/>
  <c r="H1362" i="27"/>
  <c r="I1362" i="27" s="1"/>
  <c r="G1361" i="27"/>
  <c r="F1361" i="27"/>
  <c r="E1361" i="27"/>
  <c r="D1361" i="27"/>
  <c r="C1361" i="27"/>
  <c r="B1361" i="27"/>
  <c r="H1360" i="27"/>
  <c r="I1360" i="27" s="1"/>
  <c r="H1354" i="27"/>
  <c r="I1354" i="27" s="1"/>
  <c r="H1353" i="27"/>
  <c r="I1353" i="27" s="1"/>
  <c r="H1352" i="27"/>
  <c r="I1352" i="27" s="1"/>
  <c r="H1351" i="27"/>
  <c r="I1351" i="27" s="1"/>
  <c r="H1350" i="27"/>
  <c r="I1350" i="27" s="1"/>
  <c r="H1349" i="27"/>
  <c r="I1349" i="27" s="1"/>
  <c r="H1348" i="27"/>
  <c r="I1348" i="27" s="1"/>
  <c r="H1347" i="27"/>
  <c r="I1347" i="27" s="1"/>
  <c r="H1346" i="27"/>
  <c r="I1346" i="27" s="1"/>
  <c r="H1345" i="27"/>
  <c r="I1345" i="27" s="1"/>
  <c r="H1344" i="27"/>
  <c r="I1344" i="27" s="1"/>
  <c r="G1343" i="27"/>
  <c r="F1343" i="27"/>
  <c r="E1343" i="27"/>
  <c r="D1343" i="27"/>
  <c r="C1343" i="27"/>
  <c r="B1343" i="27"/>
  <c r="H1342" i="27"/>
  <c r="I1342" i="27" s="1"/>
  <c r="H1336" i="27"/>
  <c r="I1336" i="27" s="1"/>
  <c r="H1335" i="27"/>
  <c r="I1335" i="27" s="1"/>
  <c r="H1334" i="27"/>
  <c r="I1334" i="27" s="1"/>
  <c r="H1333" i="27"/>
  <c r="I1333" i="27" s="1"/>
  <c r="G1332" i="27"/>
  <c r="F1332" i="27"/>
  <c r="E1332" i="27"/>
  <c r="D1332" i="27"/>
  <c r="C1332" i="27"/>
  <c r="B1332" i="27"/>
  <c r="H1331" i="27"/>
  <c r="I1331" i="27" s="1"/>
  <c r="H1325" i="27"/>
  <c r="I1325" i="27" s="1"/>
  <c r="H1324" i="27"/>
  <c r="I1324" i="27" s="1"/>
  <c r="G1323" i="27"/>
  <c r="F1323" i="27"/>
  <c r="E1323" i="27"/>
  <c r="D1323" i="27"/>
  <c r="C1323" i="27"/>
  <c r="B1323" i="27"/>
  <c r="H1322" i="27"/>
  <c r="I1322" i="27" s="1"/>
  <c r="H1316" i="27"/>
  <c r="I1316" i="27" s="1"/>
  <c r="H1315" i="27"/>
  <c r="I1315" i="27" s="1"/>
  <c r="G1314" i="27"/>
  <c r="F1314" i="27"/>
  <c r="E1314" i="27"/>
  <c r="D1314" i="27"/>
  <c r="C1314" i="27"/>
  <c r="B1314" i="27"/>
  <c r="H1313" i="27"/>
  <c r="I1313" i="27" s="1"/>
  <c r="H1307" i="27"/>
  <c r="I1307" i="27" s="1"/>
  <c r="H1306" i="27"/>
  <c r="I1306" i="27" s="1"/>
  <c r="H1305" i="27"/>
  <c r="I1305" i="27" s="1"/>
  <c r="G1304" i="27"/>
  <c r="F1304" i="27"/>
  <c r="E1304" i="27"/>
  <c r="D1304" i="27"/>
  <c r="C1304" i="27"/>
  <c r="B1304" i="27"/>
  <c r="H1303" i="27"/>
  <c r="I1303" i="27" s="1"/>
  <c r="H1297" i="27"/>
  <c r="I1297" i="27" s="1"/>
  <c r="G1296" i="27"/>
  <c r="F1296" i="27"/>
  <c r="E1296" i="27"/>
  <c r="D1296" i="27"/>
  <c r="C1296" i="27"/>
  <c r="B1296" i="27"/>
  <c r="H1295" i="27"/>
  <c r="I1295" i="27" s="1"/>
  <c r="G1292" i="27"/>
  <c r="F1292" i="27"/>
  <c r="E1292" i="27"/>
  <c r="D1292" i="27"/>
  <c r="C1292" i="27"/>
  <c r="B1292" i="27"/>
  <c r="G1291" i="27"/>
  <c r="F1291" i="27"/>
  <c r="E1291" i="27"/>
  <c r="D1291" i="27"/>
  <c r="C1291" i="27"/>
  <c r="B1291" i="27"/>
  <c r="H1287" i="27"/>
  <c r="I1287" i="27" s="1"/>
  <c r="H1286" i="27"/>
  <c r="I1286" i="27" s="1"/>
  <c r="H1285" i="27"/>
  <c r="I1285" i="27" s="1"/>
  <c r="H1284" i="27"/>
  <c r="I1284" i="27" s="1"/>
  <c r="H1283" i="27"/>
  <c r="I1283" i="27" s="1"/>
  <c r="H1282" i="27"/>
  <c r="I1282" i="27" s="1"/>
  <c r="I1281" i="27"/>
  <c r="H1281" i="27"/>
  <c r="H1280" i="27"/>
  <c r="I1280" i="27" s="1"/>
  <c r="H1279" i="27"/>
  <c r="I1279" i="27" s="1"/>
  <c r="H1273" i="27"/>
  <c r="I1273" i="27" s="1"/>
  <c r="H1272" i="27"/>
  <c r="I1272" i="27" s="1"/>
  <c r="G1271" i="27"/>
  <c r="F1271" i="27"/>
  <c r="E1271" i="27"/>
  <c r="D1271" i="27"/>
  <c r="C1271" i="27"/>
  <c r="B1271" i="27"/>
  <c r="H1270" i="27"/>
  <c r="I1270" i="27" s="1"/>
  <c r="G1267" i="27"/>
  <c r="F1267" i="27"/>
  <c r="E1267" i="27"/>
  <c r="D1267" i="27"/>
  <c r="C1267" i="27"/>
  <c r="B1267" i="27"/>
  <c r="G1266" i="27"/>
  <c r="F1266" i="27"/>
  <c r="E1266" i="27"/>
  <c r="D1266" i="27"/>
  <c r="C1266" i="27"/>
  <c r="B1266" i="27"/>
  <c r="H1262" i="27"/>
  <c r="I1262" i="27" s="1"/>
  <c r="H1261" i="27"/>
  <c r="I1261" i="27" s="1"/>
  <c r="H1260" i="27"/>
  <c r="I1260" i="27" s="1"/>
  <c r="H1259" i="27"/>
  <c r="I1259" i="27" s="1"/>
  <c r="H1258" i="27"/>
  <c r="I1258" i="27" s="1"/>
  <c r="H1257" i="27"/>
  <c r="G1254" i="27"/>
  <c r="F1254" i="27"/>
  <c r="E1254" i="27"/>
  <c r="D1254" i="27"/>
  <c r="C1254" i="27"/>
  <c r="B1254" i="27"/>
  <c r="G1253" i="27"/>
  <c r="F1253" i="27"/>
  <c r="E1253" i="27"/>
  <c r="D1253" i="27"/>
  <c r="C1253" i="27"/>
  <c r="B1253" i="27"/>
  <c r="H1249" i="27"/>
  <c r="I1249" i="27" s="1"/>
  <c r="H1248" i="27"/>
  <c r="I1248" i="27" s="1"/>
  <c r="H1247" i="27"/>
  <c r="I1247" i="27" s="1"/>
  <c r="H1246" i="27"/>
  <c r="I1246" i="27" s="1"/>
  <c r="H1245" i="27"/>
  <c r="I1245" i="27" s="1"/>
  <c r="H1244" i="27"/>
  <c r="G1241" i="27"/>
  <c r="F1241" i="27"/>
  <c r="E1241" i="27"/>
  <c r="D1241" i="27"/>
  <c r="C1241" i="27"/>
  <c r="B1241" i="27"/>
  <c r="G1240" i="27"/>
  <c r="F1240" i="27"/>
  <c r="E1240" i="27"/>
  <c r="D1240" i="27"/>
  <c r="C1240" i="27"/>
  <c r="B1240" i="27"/>
  <c r="H1236" i="27"/>
  <c r="I1236" i="27" s="1"/>
  <c r="H1235" i="27"/>
  <c r="I1235" i="27" s="1"/>
  <c r="H1234" i="27"/>
  <c r="I1234" i="27" s="1"/>
  <c r="H1233" i="27"/>
  <c r="I1233" i="27" s="1"/>
  <c r="H1232" i="27"/>
  <c r="I1232" i="27" s="1"/>
  <c r="G1231" i="27"/>
  <c r="F1231" i="27"/>
  <c r="E1231" i="27"/>
  <c r="D1231" i="27"/>
  <c r="C1231" i="27"/>
  <c r="B1231" i="27"/>
  <c r="H1230" i="27"/>
  <c r="H1224" i="27"/>
  <c r="I1224" i="27" s="1"/>
  <c r="G1223" i="27"/>
  <c r="F1223" i="27"/>
  <c r="E1223" i="27"/>
  <c r="D1223" i="27"/>
  <c r="C1223" i="27"/>
  <c r="B1223" i="27"/>
  <c r="H1222" i="27"/>
  <c r="I1222" i="27" s="1"/>
  <c r="H1216" i="27"/>
  <c r="I1216" i="27" s="1"/>
  <c r="H1215" i="27"/>
  <c r="I1215" i="27" s="1"/>
  <c r="H1214" i="27"/>
  <c r="I1214" i="27" s="1"/>
  <c r="H1213" i="27"/>
  <c r="I1213" i="27" s="1"/>
  <c r="G1212" i="27"/>
  <c r="F1212" i="27"/>
  <c r="E1212" i="27"/>
  <c r="D1212" i="27"/>
  <c r="C1212" i="27"/>
  <c r="B1212" i="27"/>
  <c r="H1211" i="27"/>
  <c r="I1211" i="27" s="1"/>
  <c r="H1205" i="27"/>
  <c r="I1205" i="27" s="1"/>
  <c r="H1204" i="27"/>
  <c r="I1204" i="27" s="1"/>
  <c r="H1203" i="27"/>
  <c r="I1203" i="27" s="1"/>
  <c r="H1202" i="27"/>
  <c r="I1202" i="27" s="1"/>
  <c r="H1201" i="27"/>
  <c r="I1201" i="27" s="1"/>
  <c r="H1200" i="27"/>
  <c r="I1200" i="27" s="1"/>
  <c r="H1199" i="27"/>
  <c r="I1199" i="27" s="1"/>
  <c r="H1198" i="27"/>
  <c r="I1198" i="27" s="1"/>
  <c r="H1197" i="27"/>
  <c r="I1197" i="27" s="1"/>
  <c r="H1196" i="27"/>
  <c r="I1196" i="27" s="1"/>
  <c r="H1195" i="27"/>
  <c r="I1195" i="27" s="1"/>
  <c r="H1194" i="27"/>
  <c r="I1194" i="27" s="1"/>
  <c r="H1193" i="27"/>
  <c r="I1193" i="27" s="1"/>
  <c r="H1192" i="27"/>
  <c r="I1192" i="27" s="1"/>
  <c r="G1191" i="27"/>
  <c r="F1191" i="27"/>
  <c r="E1191" i="27"/>
  <c r="D1191" i="27"/>
  <c r="C1191" i="27"/>
  <c r="B1191" i="27"/>
  <c r="H1190" i="27"/>
  <c r="I1190" i="27" s="1"/>
  <c r="H1184" i="27"/>
  <c r="I1184" i="27" s="1"/>
  <c r="H1183" i="27"/>
  <c r="I1183" i="27" s="1"/>
  <c r="H1182" i="27"/>
  <c r="I1182" i="27" s="1"/>
  <c r="H1181" i="27"/>
  <c r="I1181" i="27" s="1"/>
  <c r="H1180" i="27"/>
  <c r="I1180" i="27" s="1"/>
  <c r="H1179" i="27"/>
  <c r="I1179" i="27" s="1"/>
  <c r="G1178" i="27"/>
  <c r="F1178" i="27"/>
  <c r="E1178" i="27"/>
  <c r="D1178" i="27"/>
  <c r="C1178" i="27"/>
  <c r="B1178" i="27"/>
  <c r="H1177" i="27"/>
  <c r="I1177" i="27" s="1"/>
  <c r="G1174" i="27"/>
  <c r="F1174" i="27"/>
  <c r="E1174" i="27"/>
  <c r="D1174" i="27"/>
  <c r="C1174" i="27"/>
  <c r="B1174" i="27"/>
  <c r="G1173" i="27"/>
  <c r="F1173" i="27"/>
  <c r="E1173" i="27"/>
  <c r="D1173" i="27"/>
  <c r="C1173" i="27"/>
  <c r="B1173" i="27"/>
  <c r="H1169" i="27"/>
  <c r="I1169" i="27" s="1"/>
  <c r="H1168" i="27"/>
  <c r="I1168" i="27" s="1"/>
  <c r="G1167" i="27"/>
  <c r="F1167" i="27"/>
  <c r="E1167" i="27"/>
  <c r="D1167" i="27"/>
  <c r="C1167" i="27"/>
  <c r="B1167" i="27"/>
  <c r="H1166" i="27"/>
  <c r="G1163" i="27"/>
  <c r="F1163" i="27"/>
  <c r="E1163" i="27"/>
  <c r="D1163" i="27"/>
  <c r="C1163" i="27"/>
  <c r="B1163" i="27"/>
  <c r="G1162" i="27"/>
  <c r="F1162" i="27"/>
  <c r="E1162" i="27"/>
  <c r="D1162" i="27"/>
  <c r="C1162" i="27"/>
  <c r="B1162" i="27"/>
  <c r="H1158" i="27"/>
  <c r="I1158" i="27" s="1"/>
  <c r="H1157" i="27"/>
  <c r="I1157" i="27" s="1"/>
  <c r="H1156" i="27"/>
  <c r="I1156" i="27" s="1"/>
  <c r="H1155" i="27"/>
  <c r="I1155" i="27" s="1"/>
  <c r="H1154" i="27"/>
  <c r="I1154" i="27" s="1"/>
  <c r="H1153" i="27"/>
  <c r="I1153" i="27" s="1"/>
  <c r="H1152" i="27"/>
  <c r="I1152" i="27" s="1"/>
  <c r="H1151" i="27"/>
  <c r="H1145" i="27"/>
  <c r="I1145" i="27" s="1"/>
  <c r="H1144" i="27"/>
  <c r="I1144" i="27" s="1"/>
  <c r="H1143" i="27"/>
  <c r="I1143" i="27" s="1"/>
  <c r="H1142" i="27"/>
  <c r="I1142" i="27" s="1"/>
  <c r="G1141" i="27"/>
  <c r="F1141" i="27"/>
  <c r="E1141" i="27"/>
  <c r="D1141" i="27"/>
  <c r="C1141" i="27"/>
  <c r="B1141" i="27"/>
  <c r="H1140" i="27"/>
  <c r="I1140" i="27" s="1"/>
  <c r="H1134" i="27"/>
  <c r="I1134" i="27" s="1"/>
  <c r="G1133" i="27"/>
  <c r="F1133" i="27"/>
  <c r="E1133" i="27"/>
  <c r="D1133" i="27"/>
  <c r="C1133" i="27"/>
  <c r="B1133" i="27"/>
  <c r="H1133" i="27" s="1"/>
  <c r="H1132" i="27"/>
  <c r="I1132" i="27" s="1"/>
  <c r="G1129" i="27"/>
  <c r="F1129" i="27"/>
  <c r="E1129" i="27"/>
  <c r="D1129" i="27"/>
  <c r="C1129" i="27"/>
  <c r="B1129" i="27"/>
  <c r="G1128" i="27"/>
  <c r="F1128" i="27"/>
  <c r="E1128" i="27"/>
  <c r="D1128" i="27"/>
  <c r="C1128" i="27"/>
  <c r="B1128" i="27"/>
  <c r="H1124" i="27"/>
  <c r="I1124" i="27" s="1"/>
  <c r="H1123" i="27"/>
  <c r="I1123" i="27" s="1"/>
  <c r="H1122" i="27"/>
  <c r="I1122" i="27" s="1"/>
  <c r="G1121" i="27"/>
  <c r="F1121" i="27"/>
  <c r="E1121" i="27"/>
  <c r="D1121" i="27"/>
  <c r="C1121" i="27"/>
  <c r="B1121" i="27"/>
  <c r="H1120" i="27"/>
  <c r="I1120" i="27" s="1"/>
  <c r="H1114" i="27"/>
  <c r="I1114" i="27" s="1"/>
  <c r="H1113" i="27"/>
  <c r="I1113" i="27" s="1"/>
  <c r="H1112" i="27"/>
  <c r="I1112" i="27" s="1"/>
  <c r="G1111" i="27"/>
  <c r="F1111" i="27"/>
  <c r="E1111" i="27"/>
  <c r="D1111" i="27"/>
  <c r="C1111" i="27"/>
  <c r="B1111" i="27"/>
  <c r="H1110" i="27"/>
  <c r="I1110" i="27" s="1"/>
  <c r="H1104" i="27"/>
  <c r="I1104" i="27" s="1"/>
  <c r="G1103" i="27"/>
  <c r="F1103" i="27"/>
  <c r="E1103" i="27"/>
  <c r="D1103" i="27"/>
  <c r="C1103" i="27"/>
  <c r="B1103" i="27"/>
  <c r="H1102" i="27"/>
  <c r="I1102" i="27" s="1"/>
  <c r="G1099" i="27"/>
  <c r="F1099" i="27"/>
  <c r="E1099" i="27"/>
  <c r="D1099" i="27"/>
  <c r="C1099" i="27"/>
  <c r="B1099" i="27"/>
  <c r="G1098" i="27"/>
  <c r="F1098" i="27"/>
  <c r="E1098" i="27"/>
  <c r="D1098" i="27"/>
  <c r="C1098" i="27"/>
  <c r="B1098" i="27"/>
  <c r="G1097" i="27"/>
  <c r="F1097" i="27"/>
  <c r="E1097" i="27"/>
  <c r="D1097" i="27"/>
  <c r="C1097" i="27"/>
  <c r="B1097" i="27"/>
  <c r="G1096" i="27"/>
  <c r="F1096" i="27"/>
  <c r="E1096" i="27"/>
  <c r="D1096" i="27"/>
  <c r="C1096" i="27"/>
  <c r="B1096" i="27"/>
  <c r="H1092" i="27"/>
  <c r="I1092" i="27" s="1"/>
  <c r="H1091" i="27"/>
  <c r="I1091" i="27" s="1"/>
  <c r="H1090" i="27"/>
  <c r="I1090" i="27" s="1"/>
  <c r="H1089" i="27"/>
  <c r="I1089" i="27" s="1"/>
  <c r="H1088" i="27"/>
  <c r="I1088" i="27" s="1"/>
  <c r="H1087" i="27"/>
  <c r="I1087" i="27" s="1"/>
  <c r="H1081" i="27"/>
  <c r="I1081" i="27" s="1"/>
  <c r="G1080" i="27"/>
  <c r="F1080" i="27"/>
  <c r="E1080" i="27"/>
  <c r="D1080" i="27"/>
  <c r="C1080" i="27"/>
  <c r="B1080" i="27"/>
  <c r="H1079" i="27"/>
  <c r="I1079" i="27" s="1"/>
  <c r="H1073" i="27"/>
  <c r="I1073" i="27" s="1"/>
  <c r="H1072" i="27"/>
  <c r="I1072" i="27" s="1"/>
  <c r="H1071" i="27"/>
  <c r="I1071" i="27" s="1"/>
  <c r="H1070" i="27"/>
  <c r="I1070" i="27" s="1"/>
  <c r="H1069" i="27"/>
  <c r="I1069" i="27" s="1"/>
  <c r="H1068" i="27"/>
  <c r="I1068" i="27" s="1"/>
  <c r="H1067" i="27"/>
  <c r="I1067" i="27" s="1"/>
  <c r="H1066" i="27"/>
  <c r="I1066" i="27" s="1"/>
  <c r="G1065" i="27"/>
  <c r="F1065" i="27"/>
  <c r="E1065" i="27"/>
  <c r="D1065" i="27"/>
  <c r="C1065" i="27"/>
  <c r="B1065" i="27"/>
  <c r="H1065" i="27" s="1"/>
  <c r="H1064" i="27"/>
  <c r="I1064" i="27" s="1"/>
  <c r="H1058" i="27"/>
  <c r="I1058" i="27" s="1"/>
  <c r="H1057" i="27"/>
  <c r="I1057" i="27" s="1"/>
  <c r="H1056" i="27"/>
  <c r="I1056" i="27" s="1"/>
  <c r="G1055" i="27"/>
  <c r="F1055" i="27"/>
  <c r="E1055" i="27"/>
  <c r="D1055" i="27"/>
  <c r="C1055" i="27"/>
  <c r="B1055" i="27"/>
  <c r="H1054" i="27"/>
  <c r="I1054" i="27" s="1"/>
  <c r="H1048" i="27"/>
  <c r="I1048" i="27" s="1"/>
  <c r="H1047" i="27"/>
  <c r="I1047" i="27" s="1"/>
  <c r="G1046" i="27"/>
  <c r="F1046" i="27"/>
  <c r="E1046" i="27"/>
  <c r="D1046" i="27"/>
  <c r="C1046" i="27"/>
  <c r="B1046" i="27"/>
  <c r="H1045" i="27"/>
  <c r="I1045" i="27" s="1"/>
  <c r="G1042" i="27"/>
  <c r="F1042" i="27"/>
  <c r="E1042" i="27"/>
  <c r="D1042" i="27"/>
  <c r="C1042" i="27"/>
  <c r="B1042" i="27"/>
  <c r="G1041" i="27"/>
  <c r="F1041" i="27"/>
  <c r="E1041" i="27"/>
  <c r="D1041" i="27"/>
  <c r="C1041" i="27"/>
  <c r="B1041" i="27"/>
  <c r="G1040" i="27"/>
  <c r="F1040" i="27"/>
  <c r="E1040" i="27"/>
  <c r="D1040" i="27"/>
  <c r="C1040" i="27"/>
  <c r="B1040" i="27"/>
  <c r="G1039" i="27"/>
  <c r="F1039" i="27"/>
  <c r="E1039" i="27"/>
  <c r="D1039" i="27"/>
  <c r="C1039" i="27"/>
  <c r="B1039" i="27"/>
  <c r="H1035" i="27"/>
  <c r="I1035" i="27" s="1"/>
  <c r="H1034" i="27"/>
  <c r="I1034" i="27" s="1"/>
  <c r="H1033" i="27"/>
  <c r="I1033" i="27" s="1"/>
  <c r="H1032" i="27"/>
  <c r="I1032" i="27" s="1"/>
  <c r="H1031" i="27"/>
  <c r="I1031" i="27" s="1"/>
  <c r="H1030" i="27"/>
  <c r="I1030" i="27" s="1"/>
  <c r="H1029" i="27"/>
  <c r="I1029" i="27" s="1"/>
  <c r="H1028" i="27"/>
  <c r="I1028" i="27" s="1"/>
  <c r="H1027" i="27"/>
  <c r="I1027" i="27" s="1"/>
  <c r="H1026" i="27"/>
  <c r="H1025" i="27"/>
  <c r="I1025" i="27" s="1"/>
  <c r="G1024" i="27"/>
  <c r="F1024" i="27"/>
  <c r="E1024" i="27"/>
  <c r="D1024" i="27"/>
  <c r="C1024" i="27"/>
  <c r="B1024" i="27"/>
  <c r="H1023" i="27"/>
  <c r="I1023" i="27" s="1"/>
  <c r="H1017" i="27"/>
  <c r="I1017" i="27" s="1"/>
  <c r="H1016" i="27"/>
  <c r="I1016" i="27" s="1"/>
  <c r="H1015" i="27"/>
  <c r="I1015" i="27" s="1"/>
  <c r="G1014" i="27"/>
  <c r="F1014" i="27"/>
  <c r="E1014" i="27"/>
  <c r="D1014" i="27"/>
  <c r="C1014" i="27"/>
  <c r="B1014" i="27"/>
  <c r="H1013" i="27"/>
  <c r="I1013" i="27" s="1"/>
  <c r="H1007" i="27"/>
  <c r="I1007" i="27" s="1"/>
  <c r="G1006" i="27"/>
  <c r="F1006" i="27"/>
  <c r="E1006" i="27"/>
  <c r="D1006" i="27"/>
  <c r="C1006" i="27"/>
  <c r="B1006" i="27"/>
  <c r="H1005" i="27"/>
  <c r="I1005" i="27" s="1"/>
  <c r="G1002" i="27"/>
  <c r="F1002" i="27"/>
  <c r="E1002" i="27"/>
  <c r="D1002" i="27"/>
  <c r="C1002" i="27"/>
  <c r="B1002" i="27"/>
  <c r="G1001" i="27"/>
  <c r="F1001" i="27"/>
  <c r="E1001" i="27"/>
  <c r="D1001" i="27"/>
  <c r="C1001" i="27"/>
  <c r="B1001" i="27"/>
  <c r="H997" i="27"/>
  <c r="I997" i="27" s="1"/>
  <c r="H996" i="27"/>
  <c r="I996" i="27" s="1"/>
  <c r="H995" i="27"/>
  <c r="I995" i="27" s="1"/>
  <c r="H994" i="27"/>
  <c r="I994" i="27" s="1"/>
  <c r="H993" i="27"/>
  <c r="H987" i="27"/>
  <c r="I987" i="27" s="1"/>
  <c r="H986" i="27"/>
  <c r="I986" i="27" s="1"/>
  <c r="H985" i="27"/>
  <c r="I985" i="27" s="1"/>
  <c r="H984" i="27"/>
  <c r="I984" i="27" s="1"/>
  <c r="G983" i="27"/>
  <c r="F983" i="27"/>
  <c r="E983" i="27"/>
  <c r="D983" i="27"/>
  <c r="C983" i="27"/>
  <c r="B983" i="27"/>
  <c r="H982" i="27"/>
  <c r="I982" i="27" s="1"/>
  <c r="G979" i="27"/>
  <c r="F979" i="27"/>
  <c r="E979" i="27"/>
  <c r="D979" i="27"/>
  <c r="C979" i="27"/>
  <c r="B979" i="27"/>
  <c r="G978" i="27"/>
  <c r="F978" i="27"/>
  <c r="E978" i="27"/>
  <c r="D978" i="27"/>
  <c r="C978" i="27"/>
  <c r="B978" i="27"/>
  <c r="H974" i="27"/>
  <c r="I974" i="27" s="1"/>
  <c r="H973" i="27"/>
  <c r="I973" i="27" s="1"/>
  <c r="H972" i="27"/>
  <c r="I972" i="27" s="1"/>
  <c r="H971" i="27"/>
  <c r="I971" i="27" s="1"/>
  <c r="H970" i="27"/>
  <c r="I970" i="27" s="1"/>
  <c r="G969" i="27"/>
  <c r="F969" i="27"/>
  <c r="E969" i="27"/>
  <c r="D969" i="27"/>
  <c r="C969" i="27"/>
  <c r="B969" i="27"/>
  <c r="H968" i="27"/>
  <c r="I968" i="27" s="1"/>
  <c r="G965" i="27"/>
  <c r="F965" i="27"/>
  <c r="E965" i="27"/>
  <c r="D965" i="27"/>
  <c r="C965" i="27"/>
  <c r="B965" i="27"/>
  <c r="G964" i="27"/>
  <c r="F964" i="27"/>
  <c r="E964" i="27"/>
  <c r="D964" i="27"/>
  <c r="C964" i="27"/>
  <c r="B964" i="27"/>
  <c r="I960" i="27"/>
  <c r="H960" i="27"/>
  <c r="H959" i="27"/>
  <c r="I959" i="27" s="1"/>
  <c r="G958" i="27"/>
  <c r="F958" i="27"/>
  <c r="E958" i="27"/>
  <c r="D958" i="27"/>
  <c r="C958" i="27"/>
  <c r="B958" i="27"/>
  <c r="G957" i="27"/>
  <c r="F957" i="27"/>
  <c r="E957" i="27"/>
  <c r="D957" i="27"/>
  <c r="C957" i="27"/>
  <c r="H957" i="27" s="1"/>
  <c r="B957" i="27"/>
  <c r="H956" i="27"/>
  <c r="I956" i="27" s="1"/>
  <c r="H955" i="27"/>
  <c r="I955" i="27" s="1"/>
  <c r="I954" i="27"/>
  <c r="H954" i="27"/>
  <c r="H953" i="27"/>
  <c r="I953" i="27" s="1"/>
  <c r="H952" i="27"/>
  <c r="I952" i="27" s="1"/>
  <c r="H951" i="27"/>
  <c r="I951" i="27" s="1"/>
  <c r="H950" i="27"/>
  <c r="I950" i="27" s="1"/>
  <c r="H949" i="27"/>
  <c r="I949" i="27" s="1"/>
  <c r="I964" i="27" s="1"/>
  <c r="H943" i="27"/>
  <c r="I943" i="27" s="1"/>
  <c r="H942" i="27"/>
  <c r="I942" i="27" s="1"/>
  <c r="H941" i="27"/>
  <c r="I941" i="27" s="1"/>
  <c r="H940" i="27"/>
  <c r="I940" i="27" s="1"/>
  <c r="G939" i="27"/>
  <c r="F939" i="27"/>
  <c r="E939" i="27"/>
  <c r="D939" i="27"/>
  <c r="C939" i="27"/>
  <c r="B939" i="27"/>
  <c r="H938" i="27"/>
  <c r="I938" i="27" s="1"/>
  <c r="G935" i="27"/>
  <c r="F935" i="27"/>
  <c r="E935" i="27"/>
  <c r="D935" i="27"/>
  <c r="C935" i="27"/>
  <c r="B935" i="27"/>
  <c r="G934" i="27"/>
  <c r="F934" i="27"/>
  <c r="E934" i="27"/>
  <c r="D934" i="27"/>
  <c r="C934" i="27"/>
  <c r="B934" i="27"/>
  <c r="H930" i="27"/>
  <c r="I930" i="27" s="1"/>
  <c r="H929" i="27"/>
  <c r="I929" i="27" s="1"/>
  <c r="H928" i="27"/>
  <c r="I928" i="27" s="1"/>
  <c r="H927" i="27"/>
  <c r="I927" i="27" s="1"/>
  <c r="H926" i="27"/>
  <c r="I926" i="27" s="1"/>
  <c r="H925" i="27"/>
  <c r="H924" i="27"/>
  <c r="H934" i="27" s="1"/>
  <c r="H918" i="27"/>
  <c r="I918" i="27" s="1"/>
  <c r="H917" i="27"/>
  <c r="I917" i="27" s="1"/>
  <c r="H916" i="27"/>
  <c r="I916" i="27" s="1"/>
  <c r="H915" i="27"/>
  <c r="I915" i="27" s="1"/>
  <c r="H914" i="27"/>
  <c r="I914" i="27" s="1"/>
  <c r="H913" i="27"/>
  <c r="I913" i="27" s="1"/>
  <c r="H912" i="27"/>
  <c r="I912" i="27" s="1"/>
  <c r="G911" i="27"/>
  <c r="F911" i="27"/>
  <c r="E911" i="27"/>
  <c r="D911" i="27"/>
  <c r="C911" i="27"/>
  <c r="B911" i="27"/>
  <c r="H910" i="27"/>
  <c r="I910" i="27" s="1"/>
  <c r="G907" i="27"/>
  <c r="F907" i="27"/>
  <c r="E907" i="27"/>
  <c r="D907" i="27"/>
  <c r="C907" i="27"/>
  <c r="B907" i="27"/>
  <c r="G906" i="27"/>
  <c r="F906" i="27"/>
  <c r="E906" i="27"/>
  <c r="D906" i="27"/>
  <c r="C906" i="27"/>
  <c r="B906" i="27"/>
  <c r="H902" i="27"/>
  <c r="I902" i="27" s="1"/>
  <c r="H901" i="27"/>
  <c r="I901" i="27" s="1"/>
  <c r="H900" i="27"/>
  <c r="I900" i="27" s="1"/>
  <c r="H899" i="27"/>
  <c r="I899" i="27" s="1"/>
  <c r="H898" i="27"/>
  <c r="I898" i="27" s="1"/>
  <c r="G897" i="27"/>
  <c r="F897" i="27"/>
  <c r="E897" i="27"/>
  <c r="D897" i="27"/>
  <c r="C897" i="27"/>
  <c r="B897" i="27"/>
  <c r="H897" i="27" s="1"/>
  <c r="I897" i="27" s="1"/>
  <c r="H896" i="27"/>
  <c r="H890" i="27"/>
  <c r="I890" i="27" s="1"/>
  <c r="H889" i="27"/>
  <c r="I889" i="27" s="1"/>
  <c r="H888" i="27"/>
  <c r="I888" i="27" s="1"/>
  <c r="H887" i="27"/>
  <c r="I887" i="27" s="1"/>
  <c r="H886" i="27"/>
  <c r="I886" i="27" s="1"/>
  <c r="H885" i="27"/>
  <c r="I885" i="27" s="1"/>
  <c r="H884" i="27"/>
  <c r="I884" i="27" s="1"/>
  <c r="G883" i="27"/>
  <c r="F883" i="27"/>
  <c r="E883" i="27"/>
  <c r="D883" i="27"/>
  <c r="C883" i="27"/>
  <c r="B883" i="27"/>
  <c r="H882" i="27"/>
  <c r="I882" i="27" s="1"/>
  <c r="G879" i="27"/>
  <c r="F879" i="27"/>
  <c r="E879" i="27"/>
  <c r="D879" i="27"/>
  <c r="C879" i="27"/>
  <c r="B879" i="27"/>
  <c r="G878" i="27"/>
  <c r="F878" i="27"/>
  <c r="E878" i="27"/>
  <c r="D878" i="27"/>
  <c r="C878" i="27"/>
  <c r="B878" i="27"/>
  <c r="H874" i="27"/>
  <c r="I874" i="27" s="1"/>
  <c r="H873" i="27"/>
  <c r="I873" i="27" s="1"/>
  <c r="H872" i="27"/>
  <c r="I872" i="27" s="1"/>
  <c r="H871" i="27"/>
  <c r="I871" i="27" s="1"/>
  <c r="H870" i="27"/>
  <c r="I870" i="27" s="1"/>
  <c r="H869" i="27"/>
  <c r="H863" i="27"/>
  <c r="I863" i="27" s="1"/>
  <c r="G862" i="27"/>
  <c r="F862" i="27"/>
  <c r="E862" i="27"/>
  <c r="D862" i="27"/>
  <c r="C862" i="27"/>
  <c r="B862" i="27"/>
  <c r="H861" i="27"/>
  <c r="I861" i="27" s="1"/>
  <c r="I855" i="27"/>
  <c r="H855" i="27"/>
  <c r="G854" i="27"/>
  <c r="F854" i="27"/>
  <c r="E854" i="27"/>
  <c r="D854" i="27"/>
  <c r="C854" i="27"/>
  <c r="B854" i="27"/>
  <c r="H853" i="27"/>
  <c r="I853" i="27" s="1"/>
  <c r="H847" i="27"/>
  <c r="I847" i="27" s="1"/>
  <c r="H846" i="27"/>
  <c r="I846" i="27" s="1"/>
  <c r="G845" i="27"/>
  <c r="F845" i="27"/>
  <c r="E845" i="27"/>
  <c r="D845" i="27"/>
  <c r="C845" i="27"/>
  <c r="B845" i="27"/>
  <c r="H844" i="27"/>
  <c r="I844" i="27" s="1"/>
  <c r="G841" i="27"/>
  <c r="F841" i="27"/>
  <c r="E841" i="27"/>
  <c r="D841" i="27"/>
  <c r="C841" i="27"/>
  <c r="B841" i="27"/>
  <c r="G840" i="27"/>
  <c r="F840" i="27"/>
  <c r="E840" i="27"/>
  <c r="D840" i="27"/>
  <c r="C840" i="27"/>
  <c r="B840" i="27"/>
  <c r="H836" i="27"/>
  <c r="I836" i="27" s="1"/>
  <c r="H835" i="27"/>
  <c r="I835" i="27" s="1"/>
  <c r="H834" i="27"/>
  <c r="I834" i="27" s="1"/>
  <c r="I833" i="27"/>
  <c r="H833" i="27"/>
  <c r="H832" i="27"/>
  <c r="I832" i="27" s="1"/>
  <c r="H826" i="27"/>
  <c r="I826" i="27" s="1"/>
  <c r="H825" i="27"/>
  <c r="I825" i="27" s="1"/>
  <c r="G824" i="27"/>
  <c r="F824" i="27"/>
  <c r="E824" i="27"/>
  <c r="D824" i="27"/>
  <c r="C824" i="27"/>
  <c r="B824" i="27"/>
  <c r="H823" i="27"/>
  <c r="I823" i="27" s="1"/>
  <c r="G820" i="27"/>
  <c r="F820" i="27"/>
  <c r="E820" i="27"/>
  <c r="D820" i="27"/>
  <c r="C820" i="27"/>
  <c r="B820" i="27"/>
  <c r="G819" i="27"/>
  <c r="F819" i="27"/>
  <c r="E819" i="27"/>
  <c r="D819" i="27"/>
  <c r="C819" i="27"/>
  <c r="B819" i="27"/>
  <c r="H815" i="27"/>
  <c r="I815" i="27" s="1"/>
  <c r="H814" i="27"/>
  <c r="I814" i="27" s="1"/>
  <c r="H813" i="27"/>
  <c r="I813" i="27" s="1"/>
  <c r="H812" i="27"/>
  <c r="I812" i="27" s="1"/>
  <c r="H811" i="27"/>
  <c r="I811" i="27" s="1"/>
  <c r="H810" i="27"/>
  <c r="I810" i="27" s="1"/>
  <c r="H809" i="27"/>
  <c r="H803" i="27"/>
  <c r="I803" i="27" s="1"/>
  <c r="G802" i="27"/>
  <c r="F802" i="27"/>
  <c r="E802" i="27"/>
  <c r="D802" i="27"/>
  <c r="C802" i="27"/>
  <c r="B802" i="27"/>
  <c r="H801" i="27"/>
  <c r="I801" i="27" s="1"/>
  <c r="G798" i="27"/>
  <c r="F798" i="27"/>
  <c r="E798" i="27"/>
  <c r="D798" i="27"/>
  <c r="C798" i="27"/>
  <c r="B798" i="27"/>
  <c r="G797" i="27"/>
  <c r="F797" i="27"/>
  <c r="E797" i="27"/>
  <c r="D797" i="27"/>
  <c r="C797" i="27"/>
  <c r="B797" i="27"/>
  <c r="H793" i="27"/>
  <c r="I793" i="27" s="1"/>
  <c r="H792" i="27"/>
  <c r="I792" i="27" s="1"/>
  <c r="H791" i="27"/>
  <c r="I791" i="27" s="1"/>
  <c r="H790" i="27"/>
  <c r="I790" i="27" s="1"/>
  <c r="H789" i="27"/>
  <c r="I789" i="27" s="1"/>
  <c r="H788" i="27"/>
  <c r="I788" i="27" s="1"/>
  <c r="H787" i="27"/>
  <c r="I787" i="27" s="1"/>
  <c r="H786" i="27"/>
  <c r="I786" i="27" s="1"/>
  <c r="H785" i="27"/>
  <c r="I785" i="27" s="1"/>
  <c r="H784" i="27"/>
  <c r="I784" i="27" s="1"/>
  <c r="H783" i="27"/>
  <c r="I783" i="27" s="1"/>
  <c r="H782" i="27"/>
  <c r="I782" i="27" s="1"/>
  <c r="H781" i="27"/>
  <c r="I781" i="27" s="1"/>
  <c r="H780" i="27"/>
  <c r="I780" i="27" s="1"/>
  <c r="I779" i="27"/>
  <c r="H779" i="27"/>
  <c r="H778" i="27"/>
  <c r="I778" i="27" s="1"/>
  <c r="H777" i="27"/>
  <c r="I777" i="27" s="1"/>
  <c r="H776" i="27"/>
  <c r="I776" i="27" s="1"/>
  <c r="H775" i="27"/>
  <c r="I775" i="27" s="1"/>
  <c r="H774" i="27"/>
  <c r="I774" i="27" s="1"/>
  <c r="H773" i="27"/>
  <c r="I773" i="27" s="1"/>
  <c r="H772" i="27"/>
  <c r="I772" i="27" s="1"/>
  <c r="H771" i="27"/>
  <c r="I771" i="27" s="1"/>
  <c r="H770" i="27"/>
  <c r="I770" i="27" s="1"/>
  <c r="I769" i="27"/>
  <c r="H769" i="27"/>
  <c r="H768" i="27"/>
  <c r="I768" i="27" s="1"/>
  <c r="H767" i="27"/>
  <c r="I767" i="27" s="1"/>
  <c r="H766" i="27"/>
  <c r="I766" i="27" s="1"/>
  <c r="H765" i="27"/>
  <c r="I765" i="27" s="1"/>
  <c r="H764" i="27"/>
  <c r="H763" i="27"/>
  <c r="I763" i="27" s="1"/>
  <c r="H762" i="27"/>
  <c r="I762" i="27" s="1"/>
  <c r="G759" i="27"/>
  <c r="F759" i="27"/>
  <c r="E759" i="27"/>
  <c r="D759" i="27"/>
  <c r="C759" i="27"/>
  <c r="B759" i="27"/>
  <c r="G758" i="27"/>
  <c r="F758" i="27"/>
  <c r="E758" i="27"/>
  <c r="D758" i="27"/>
  <c r="C758" i="27"/>
  <c r="B758" i="27"/>
  <c r="H754" i="27"/>
  <c r="I754" i="27" s="1"/>
  <c r="H753" i="27"/>
  <c r="I753" i="27" s="1"/>
  <c r="I752" i="27"/>
  <c r="H752" i="27"/>
  <c r="H751" i="27"/>
  <c r="I751" i="27" s="1"/>
  <c r="G748" i="27"/>
  <c r="F748" i="27"/>
  <c r="E748" i="27"/>
  <c r="D748" i="27"/>
  <c r="C748" i="27"/>
  <c r="B748" i="27"/>
  <c r="G747" i="27"/>
  <c r="F747" i="27"/>
  <c r="E747" i="27"/>
  <c r="D747" i="27"/>
  <c r="C747" i="27"/>
  <c r="B747" i="27"/>
  <c r="H745" i="27"/>
  <c r="I745" i="27" s="1"/>
  <c r="H744" i="27"/>
  <c r="I744" i="27" s="1"/>
  <c r="H743" i="27"/>
  <c r="I743" i="27" s="1"/>
  <c r="H742" i="27"/>
  <c r="G741" i="27"/>
  <c r="F741" i="27"/>
  <c r="E741" i="27"/>
  <c r="D741" i="27"/>
  <c r="C741" i="27"/>
  <c r="B741" i="27"/>
  <c r="H740" i="27"/>
  <c r="I740" i="27" s="1"/>
  <c r="G737" i="27"/>
  <c r="F737" i="27"/>
  <c r="E737" i="27"/>
  <c r="D737" i="27"/>
  <c r="C737" i="27"/>
  <c r="B737" i="27"/>
  <c r="G736" i="27"/>
  <c r="F736" i="27"/>
  <c r="E736" i="27"/>
  <c r="D736" i="27"/>
  <c r="C736" i="27"/>
  <c r="B736" i="27"/>
  <c r="G735" i="27"/>
  <c r="F735" i="27"/>
  <c r="E735" i="27"/>
  <c r="D735" i="27"/>
  <c r="C735" i="27"/>
  <c r="B735" i="27"/>
  <c r="G734" i="27"/>
  <c r="F734" i="27"/>
  <c r="E734" i="27"/>
  <c r="D734" i="27"/>
  <c r="C734" i="27"/>
  <c r="B734" i="27"/>
  <c r="H729" i="27"/>
  <c r="I729" i="27" s="1"/>
  <c r="H728" i="27"/>
  <c r="I728" i="27" s="1"/>
  <c r="H727" i="27"/>
  <c r="I727" i="27" s="1"/>
  <c r="I726" i="27"/>
  <c r="H726" i="27"/>
  <c r="H725" i="27"/>
  <c r="I725" i="27" s="1"/>
  <c r="H724" i="27"/>
  <c r="I724" i="27" s="1"/>
  <c r="H723" i="27"/>
  <c r="I723" i="27" s="1"/>
  <c r="H722" i="27"/>
  <c r="I722" i="27" s="1"/>
  <c r="H721" i="27"/>
  <c r="I721" i="27" s="1"/>
  <c r="H720" i="27"/>
  <c r="I720" i="27" s="1"/>
  <c r="H719" i="27"/>
  <c r="I719" i="27" s="1"/>
  <c r="H718" i="27"/>
  <c r="I718" i="27" s="1"/>
  <c r="H717" i="27"/>
  <c r="I717" i="27" s="1"/>
  <c r="H716" i="27"/>
  <c r="I716" i="27" s="1"/>
  <c r="H715" i="27"/>
  <c r="I715" i="27" s="1"/>
  <c r="H709" i="27"/>
  <c r="I709" i="27" s="1"/>
  <c r="G708" i="27"/>
  <c r="F708" i="27"/>
  <c r="E708" i="27"/>
  <c r="D708" i="27"/>
  <c r="C708" i="27"/>
  <c r="B708" i="27"/>
  <c r="H708" i="27" s="1"/>
  <c r="I708" i="27" s="1"/>
  <c r="H707" i="27"/>
  <c r="I707" i="27" s="1"/>
  <c r="G704" i="27"/>
  <c r="F704" i="27"/>
  <c r="E704" i="27"/>
  <c r="D704" i="27"/>
  <c r="C704" i="27"/>
  <c r="B704" i="27"/>
  <c r="G703" i="27"/>
  <c r="F703" i="27"/>
  <c r="E703" i="27"/>
  <c r="D703" i="27"/>
  <c r="C703" i="27"/>
  <c r="B703" i="27"/>
  <c r="H699" i="27"/>
  <c r="I699" i="27" s="1"/>
  <c r="H698" i="27"/>
  <c r="I698" i="27" s="1"/>
  <c r="H697" i="27"/>
  <c r="I697" i="27" s="1"/>
  <c r="H696" i="27"/>
  <c r="I696" i="27" s="1"/>
  <c r="H695" i="27"/>
  <c r="I695" i="27" s="1"/>
  <c r="H694" i="27"/>
  <c r="I694" i="27" s="1"/>
  <c r="H693" i="27"/>
  <c r="I693" i="27" s="1"/>
  <c r="H692" i="27"/>
  <c r="I692" i="27" s="1"/>
  <c r="H691" i="27"/>
  <c r="I691" i="27" s="1"/>
  <c r="H690" i="27"/>
  <c r="I690" i="27" s="1"/>
  <c r="H689" i="27"/>
  <c r="I689" i="27" s="1"/>
  <c r="H688" i="27"/>
  <c r="I688" i="27" s="1"/>
  <c r="H687" i="27"/>
  <c r="I687" i="27" s="1"/>
  <c r="H681" i="27"/>
  <c r="I681" i="27" s="1"/>
  <c r="H680" i="27"/>
  <c r="I680" i="27" s="1"/>
  <c r="H679" i="27"/>
  <c r="I679" i="27" s="1"/>
  <c r="G678" i="27"/>
  <c r="F678" i="27"/>
  <c r="E678" i="27"/>
  <c r="D678" i="27"/>
  <c r="C678" i="27"/>
  <c r="B678" i="27"/>
  <c r="H677" i="27"/>
  <c r="I677" i="27" s="1"/>
  <c r="G674" i="27"/>
  <c r="F674" i="27"/>
  <c r="E674" i="27"/>
  <c r="D674" i="27"/>
  <c r="C674" i="27"/>
  <c r="B674" i="27"/>
  <c r="G673" i="27"/>
  <c r="F673" i="27"/>
  <c r="E673" i="27"/>
  <c r="D673" i="27"/>
  <c r="C673" i="27"/>
  <c r="B673" i="27"/>
  <c r="H669" i="27"/>
  <c r="I669" i="27" s="1"/>
  <c r="H668" i="27"/>
  <c r="I668" i="27" s="1"/>
  <c r="H667" i="27"/>
  <c r="I667" i="27" s="1"/>
  <c r="H666" i="27"/>
  <c r="I666" i="27" s="1"/>
  <c r="H665" i="27"/>
  <c r="I665" i="27" s="1"/>
  <c r="H664" i="27"/>
  <c r="I664" i="27" s="1"/>
  <c r="H663" i="27"/>
  <c r="H662" i="27"/>
  <c r="I662" i="27" s="1"/>
  <c r="H656" i="27"/>
  <c r="I656" i="27" s="1"/>
  <c r="H655" i="27"/>
  <c r="I655" i="27" s="1"/>
  <c r="H654" i="27"/>
  <c r="I654" i="27" s="1"/>
  <c r="H653" i="27"/>
  <c r="I653" i="27" s="1"/>
  <c r="G652" i="27"/>
  <c r="F652" i="27"/>
  <c r="E652" i="27"/>
  <c r="D652" i="27"/>
  <c r="C652" i="27"/>
  <c r="B652" i="27"/>
  <c r="H651" i="27"/>
  <c r="I651" i="27" s="1"/>
  <c r="G648" i="27"/>
  <c r="F648" i="27"/>
  <c r="E648" i="27"/>
  <c r="D648" i="27"/>
  <c r="C648" i="27"/>
  <c r="B648" i="27"/>
  <c r="G647" i="27"/>
  <c r="F647" i="27"/>
  <c r="E647" i="27"/>
  <c r="D647" i="27"/>
  <c r="C647" i="27"/>
  <c r="B647" i="27"/>
  <c r="H643" i="27"/>
  <c r="I643" i="27" s="1"/>
  <c r="H642" i="27"/>
  <c r="I642" i="27" s="1"/>
  <c r="H641" i="27"/>
  <c r="I641" i="27" s="1"/>
  <c r="H640" i="27"/>
  <c r="I640" i="27" s="1"/>
  <c r="H639" i="27"/>
  <c r="I639" i="27" s="1"/>
  <c r="H638" i="27"/>
  <c r="G635" i="27"/>
  <c r="F635" i="27"/>
  <c r="E635" i="27"/>
  <c r="D635" i="27"/>
  <c r="C635" i="27"/>
  <c r="B635" i="27"/>
  <c r="G634" i="27"/>
  <c r="F634" i="27"/>
  <c r="E634" i="27"/>
  <c r="D634" i="27"/>
  <c r="C634" i="27"/>
  <c r="B634" i="27"/>
  <c r="H630" i="27"/>
  <c r="I630" i="27" s="1"/>
  <c r="H629" i="27"/>
  <c r="I629" i="27" s="1"/>
  <c r="H628" i="27"/>
  <c r="I628" i="27" s="1"/>
  <c r="G627" i="27"/>
  <c r="F627" i="27"/>
  <c r="E627" i="27"/>
  <c r="D627" i="27"/>
  <c r="C627" i="27"/>
  <c r="B627" i="27"/>
  <c r="H626" i="27"/>
  <c r="I626" i="27" s="1"/>
  <c r="G623" i="27"/>
  <c r="F623" i="27"/>
  <c r="E623" i="27"/>
  <c r="D623" i="27"/>
  <c r="C623" i="27"/>
  <c r="B623" i="27"/>
  <c r="G622" i="27"/>
  <c r="F622" i="27"/>
  <c r="E622" i="27"/>
  <c r="D622" i="27"/>
  <c r="C622" i="27"/>
  <c r="B622" i="27"/>
  <c r="H618" i="27"/>
  <c r="I618" i="27" s="1"/>
  <c r="H617" i="27"/>
  <c r="I617" i="27" s="1"/>
  <c r="H616" i="27"/>
  <c r="I616" i="27" s="1"/>
  <c r="H615" i="27"/>
  <c r="I615" i="27" s="1"/>
  <c r="I614" i="27"/>
  <c r="H614" i="27"/>
  <c r="H613" i="27"/>
  <c r="I613" i="27" s="1"/>
  <c r="H612" i="27"/>
  <c r="I612" i="27" s="1"/>
  <c r="H611" i="27"/>
  <c r="I611" i="27" s="1"/>
  <c r="H610" i="27"/>
  <c r="I610" i="27" s="1"/>
  <c r="G607" i="27"/>
  <c r="F607" i="27"/>
  <c r="E607" i="27"/>
  <c r="D607" i="27"/>
  <c r="C607" i="27"/>
  <c r="B607" i="27"/>
  <c r="G606" i="27"/>
  <c r="F606" i="27"/>
  <c r="E606" i="27"/>
  <c r="D606" i="27"/>
  <c r="C606" i="27"/>
  <c r="B606" i="27"/>
  <c r="H602" i="27"/>
  <c r="I602" i="27" s="1"/>
  <c r="H601" i="27"/>
  <c r="I601" i="27" s="1"/>
  <c r="H600" i="27"/>
  <c r="I600" i="27" s="1"/>
  <c r="H599" i="27"/>
  <c r="I599" i="27" s="1"/>
  <c r="H598" i="27"/>
  <c r="I598" i="27" s="1"/>
  <c r="H597" i="27"/>
  <c r="I597" i="27" s="1"/>
  <c r="H596" i="27"/>
  <c r="I596" i="27" s="1"/>
  <c r="H595" i="27"/>
  <c r="I595" i="27" s="1"/>
  <c r="H594" i="27"/>
  <c r="I594" i="27" s="1"/>
  <c r="H588" i="27"/>
  <c r="I588" i="27" s="1"/>
  <c r="H587" i="27"/>
  <c r="I587" i="27" s="1"/>
  <c r="G586" i="27"/>
  <c r="F586" i="27"/>
  <c r="E586" i="27"/>
  <c r="D586" i="27"/>
  <c r="C586" i="27"/>
  <c r="B586" i="27"/>
  <c r="H585" i="27"/>
  <c r="I585" i="27" s="1"/>
  <c r="G582" i="27"/>
  <c r="F582" i="27"/>
  <c r="E582" i="27"/>
  <c r="D582" i="27"/>
  <c r="C582" i="27"/>
  <c r="B582" i="27"/>
  <c r="G581" i="27"/>
  <c r="F581" i="27"/>
  <c r="E581" i="27"/>
  <c r="D581" i="27"/>
  <c r="C581" i="27"/>
  <c r="B581" i="27"/>
  <c r="G580" i="27"/>
  <c r="F580" i="27"/>
  <c r="E580" i="27"/>
  <c r="D580" i="27"/>
  <c r="C580" i="27"/>
  <c r="B580" i="27"/>
  <c r="G579" i="27"/>
  <c r="F579" i="27"/>
  <c r="E579" i="27"/>
  <c r="D579" i="27"/>
  <c r="C579" i="27"/>
  <c r="B579" i="27"/>
  <c r="H577" i="27"/>
  <c r="I577" i="27" s="1"/>
  <c r="H576" i="27"/>
  <c r="I576" i="27" s="1"/>
  <c r="H575" i="27"/>
  <c r="I575" i="27" s="1"/>
  <c r="H574" i="27"/>
  <c r="I574" i="27" s="1"/>
  <c r="H573" i="27"/>
  <c r="I573" i="27" s="1"/>
  <c r="H572" i="27"/>
  <c r="I572" i="27" s="1"/>
  <c r="H571" i="27"/>
  <c r="I571" i="27" s="1"/>
  <c r="H570" i="27"/>
  <c r="I570" i="27" s="1"/>
  <c r="H569" i="27"/>
  <c r="I569" i="27" s="1"/>
  <c r="H568" i="27"/>
  <c r="I568" i="27" s="1"/>
  <c r="H567" i="27"/>
  <c r="I567" i="27" s="1"/>
  <c r="H566" i="27"/>
  <c r="I566" i="27" s="1"/>
  <c r="H565" i="27"/>
  <c r="I565" i="27" s="1"/>
  <c r="H564" i="27"/>
  <c r="I564" i="27" s="1"/>
  <c r="H563" i="27"/>
  <c r="I563" i="27" s="1"/>
  <c r="H562" i="27"/>
  <c r="I562" i="27" s="1"/>
  <c r="H561" i="27"/>
  <c r="I561" i="27" s="1"/>
  <c r="H560" i="27"/>
  <c r="I560" i="27" s="1"/>
  <c r="H559" i="27"/>
  <c r="I559" i="27" s="1"/>
  <c r="H558" i="27"/>
  <c r="I558" i="27" s="1"/>
  <c r="H557" i="27"/>
  <c r="I557" i="27" s="1"/>
  <c r="H551" i="27"/>
  <c r="I551" i="27" s="1"/>
  <c r="G550" i="27"/>
  <c r="F550" i="27"/>
  <c r="E550" i="27"/>
  <c r="D550" i="27"/>
  <c r="C550" i="27"/>
  <c r="B550" i="27"/>
  <c r="H549" i="27"/>
  <c r="I549" i="27" s="1"/>
  <c r="H543" i="27"/>
  <c r="I543" i="27" s="1"/>
  <c r="H542" i="27"/>
  <c r="I542" i="27" s="1"/>
  <c r="H541" i="27"/>
  <c r="I541" i="27" s="1"/>
  <c r="G540" i="27"/>
  <c r="F540" i="27"/>
  <c r="E540" i="27"/>
  <c r="D540" i="27"/>
  <c r="C540" i="27"/>
  <c r="B540" i="27"/>
  <c r="H539" i="27"/>
  <c r="I539" i="27" s="1"/>
  <c r="G536" i="27"/>
  <c r="F536" i="27"/>
  <c r="E536" i="27"/>
  <c r="D536" i="27"/>
  <c r="C536" i="27"/>
  <c r="B536" i="27"/>
  <c r="G535" i="27"/>
  <c r="F535" i="27"/>
  <c r="E535" i="27"/>
  <c r="D535" i="27"/>
  <c r="C535" i="27"/>
  <c r="B535" i="27"/>
  <c r="H531" i="27"/>
  <c r="I531" i="27" s="1"/>
  <c r="H530" i="27"/>
  <c r="I530" i="27" s="1"/>
  <c r="I529" i="27"/>
  <c r="H529" i="27"/>
  <c r="H528" i="27"/>
  <c r="I528" i="27" s="1"/>
  <c r="H527" i="27"/>
  <c r="I527" i="27" s="1"/>
  <c r="H526" i="27"/>
  <c r="I526" i="27" s="1"/>
  <c r="H525" i="27"/>
  <c r="I525" i="27" s="1"/>
  <c r="G523" i="27"/>
  <c r="F523" i="27"/>
  <c r="E523" i="27"/>
  <c r="D523" i="27"/>
  <c r="C523" i="27"/>
  <c r="B523" i="27"/>
  <c r="G522" i="27"/>
  <c r="F522" i="27"/>
  <c r="E522" i="27"/>
  <c r="D522" i="27"/>
  <c r="C522" i="27"/>
  <c r="B522" i="27"/>
  <c r="G521" i="27"/>
  <c r="F521" i="27"/>
  <c r="E521" i="27"/>
  <c r="D521" i="27"/>
  <c r="C521" i="27"/>
  <c r="B521" i="27"/>
  <c r="G520" i="27"/>
  <c r="F520" i="27"/>
  <c r="E520" i="27"/>
  <c r="D520" i="27"/>
  <c r="C520" i="27"/>
  <c r="B520" i="27"/>
  <c r="H517" i="27"/>
  <c r="I517" i="27" s="1"/>
  <c r="H516" i="27"/>
  <c r="I516" i="27" s="1"/>
  <c r="H515" i="27"/>
  <c r="I515" i="27" s="1"/>
  <c r="H514" i="27"/>
  <c r="H523" i="27" s="1"/>
  <c r="H513" i="27"/>
  <c r="I513" i="27" s="1"/>
  <c r="H512" i="27"/>
  <c r="I512" i="27" s="1"/>
  <c r="H511" i="27"/>
  <c r="I511" i="27" s="1"/>
  <c r="H510" i="27"/>
  <c r="I510" i="27" s="1"/>
  <c r="H509" i="27"/>
  <c r="I509" i="27" s="1"/>
  <c r="G506" i="27"/>
  <c r="F506" i="27"/>
  <c r="E506" i="27"/>
  <c r="D506" i="27"/>
  <c r="C506" i="27"/>
  <c r="B506" i="27"/>
  <c r="G505" i="27"/>
  <c r="F505" i="27"/>
  <c r="E505" i="27"/>
  <c r="D505" i="27"/>
  <c r="C505" i="27"/>
  <c r="B505" i="27"/>
  <c r="H503" i="27"/>
  <c r="I503" i="27" s="1"/>
  <c r="H502" i="27"/>
  <c r="I502" i="27" s="1"/>
  <c r="H501" i="27"/>
  <c r="I501" i="27" s="1"/>
  <c r="H500" i="27"/>
  <c r="I500" i="27" s="1"/>
  <c r="H499" i="27"/>
  <c r="I499" i="27" s="1"/>
  <c r="G498" i="27"/>
  <c r="F498" i="27"/>
  <c r="E498" i="27"/>
  <c r="D498" i="27"/>
  <c r="C498" i="27"/>
  <c r="B498" i="27"/>
  <c r="H497" i="27"/>
  <c r="H491" i="27"/>
  <c r="I491" i="27" s="1"/>
  <c r="H490" i="27"/>
  <c r="I490" i="27" s="1"/>
  <c r="H489" i="27"/>
  <c r="I489" i="27" s="1"/>
  <c r="H488" i="27"/>
  <c r="I488" i="27" s="1"/>
  <c r="G487" i="27"/>
  <c r="F487" i="27"/>
  <c r="E487" i="27"/>
  <c r="D487" i="27"/>
  <c r="C487" i="27"/>
  <c r="B487" i="27"/>
  <c r="H486" i="27"/>
  <c r="I486" i="27" s="1"/>
  <c r="G483" i="27"/>
  <c r="F483" i="27"/>
  <c r="E483" i="27"/>
  <c r="D483" i="27"/>
  <c r="C483" i="27"/>
  <c r="B483" i="27"/>
  <c r="G482" i="27"/>
  <c r="F482" i="27"/>
  <c r="E482" i="27"/>
  <c r="D482" i="27"/>
  <c r="C482" i="27"/>
  <c r="B482" i="27"/>
  <c r="G481" i="27"/>
  <c r="F481" i="27"/>
  <c r="E481" i="27"/>
  <c r="D481" i="27"/>
  <c r="C481" i="27"/>
  <c r="B481" i="27"/>
  <c r="G480" i="27"/>
  <c r="F480" i="27"/>
  <c r="E480" i="27"/>
  <c r="D480" i="27"/>
  <c r="C480" i="27"/>
  <c r="B480" i="27"/>
  <c r="H478" i="27"/>
  <c r="H483" i="27" s="1"/>
  <c r="I477" i="27"/>
  <c r="H476" i="27"/>
  <c r="I476" i="27" s="1"/>
  <c r="H475" i="27"/>
  <c r="I475" i="27" s="1"/>
  <c r="H474" i="27"/>
  <c r="I474" i="27" s="1"/>
  <c r="I473" i="27"/>
  <c r="H473" i="27"/>
  <c r="G470" i="27"/>
  <c r="F470" i="27"/>
  <c r="E470" i="27"/>
  <c r="D470" i="27"/>
  <c r="C470" i="27"/>
  <c r="B470" i="27"/>
  <c r="G469" i="27"/>
  <c r="F469" i="27"/>
  <c r="E469" i="27"/>
  <c r="D469" i="27"/>
  <c r="C469" i="27"/>
  <c r="B469" i="27"/>
  <c r="H465" i="27"/>
  <c r="I465" i="27" s="1"/>
  <c r="H464" i="27"/>
  <c r="I464" i="27" s="1"/>
  <c r="H463" i="27"/>
  <c r="I463" i="27" s="1"/>
  <c r="H462" i="27"/>
  <c r="G459" i="27"/>
  <c r="F459" i="27"/>
  <c r="E459" i="27"/>
  <c r="D459" i="27"/>
  <c r="C459" i="27"/>
  <c r="B459" i="27"/>
  <c r="G458" i="27"/>
  <c r="F458" i="27"/>
  <c r="E458" i="27"/>
  <c r="D458" i="27"/>
  <c r="C458" i="27"/>
  <c r="B458" i="27"/>
  <c r="H454" i="27"/>
  <c r="I454" i="27" s="1"/>
  <c r="I453" i="27"/>
  <c r="H453" i="27"/>
  <c r="H452" i="27"/>
  <c r="I452" i="27" s="1"/>
  <c r="H451" i="27"/>
  <c r="I451" i="27" s="1"/>
  <c r="H450" i="27"/>
  <c r="I450" i="27" s="1"/>
  <c r="H449" i="27"/>
  <c r="I449" i="27" s="1"/>
  <c r="H448" i="27"/>
  <c r="I448" i="27" s="1"/>
  <c r="H447" i="27"/>
  <c r="I447" i="27" s="1"/>
  <c r="H446" i="27"/>
  <c r="I446" i="27" s="1"/>
  <c r="H445" i="27"/>
  <c r="I445" i="27" s="1"/>
  <c r="H444" i="27"/>
  <c r="I444" i="27" s="1"/>
  <c r="H443" i="27"/>
  <c r="I443" i="27" s="1"/>
  <c r="I442" i="27"/>
  <c r="H442" i="27"/>
  <c r="H441" i="27"/>
  <c r="I441" i="27" s="1"/>
  <c r="H440" i="27"/>
  <c r="I440" i="27" s="1"/>
  <c r="H439" i="27"/>
  <c r="I439" i="27" s="1"/>
  <c r="H438" i="27"/>
  <c r="I438" i="27" s="1"/>
  <c r="H437" i="27"/>
  <c r="I437" i="27" s="1"/>
  <c r="H436" i="27"/>
  <c r="H435" i="27"/>
  <c r="I435" i="27" s="1"/>
  <c r="G434" i="27"/>
  <c r="F434" i="27"/>
  <c r="E434" i="27"/>
  <c r="D434" i="27"/>
  <c r="C434" i="27"/>
  <c r="B434" i="27"/>
  <c r="H433" i="27"/>
  <c r="I433" i="27" s="1"/>
  <c r="H427" i="27"/>
  <c r="I427" i="27" s="1"/>
  <c r="G426" i="27"/>
  <c r="F426" i="27"/>
  <c r="E426" i="27"/>
  <c r="D426" i="27"/>
  <c r="C426" i="27"/>
  <c r="B426" i="27"/>
  <c r="H425" i="27"/>
  <c r="I425" i="27" s="1"/>
  <c r="G419" i="27"/>
  <c r="F419" i="27"/>
  <c r="E419" i="27"/>
  <c r="D419" i="27"/>
  <c r="C419" i="27"/>
  <c r="B419" i="27"/>
  <c r="H418" i="27"/>
  <c r="I418" i="27" s="1"/>
  <c r="H412" i="27"/>
  <c r="I412" i="27" s="1"/>
  <c r="H411" i="27"/>
  <c r="I411" i="27" s="1"/>
  <c r="G410" i="27"/>
  <c r="F410" i="27"/>
  <c r="E410" i="27"/>
  <c r="D410" i="27"/>
  <c r="C410" i="27"/>
  <c r="B410" i="27"/>
  <c r="H409" i="27"/>
  <c r="I409" i="27" s="1"/>
  <c r="H403" i="27"/>
  <c r="I403" i="27" s="1"/>
  <c r="G402" i="27"/>
  <c r="F402" i="27"/>
  <c r="E402" i="27"/>
  <c r="D402" i="27"/>
  <c r="C402" i="27"/>
  <c r="B402" i="27"/>
  <c r="H401" i="27"/>
  <c r="I401" i="27" s="1"/>
  <c r="H395" i="27"/>
  <c r="I395" i="27" s="1"/>
  <c r="G394" i="27"/>
  <c r="F394" i="27"/>
  <c r="E394" i="27"/>
  <c r="D394" i="27"/>
  <c r="C394" i="27"/>
  <c r="B394" i="27"/>
  <c r="H393" i="27"/>
  <c r="I393" i="27" s="1"/>
  <c r="G390" i="27"/>
  <c r="F390" i="27"/>
  <c r="E390" i="27"/>
  <c r="D390" i="27"/>
  <c r="C390" i="27"/>
  <c r="B390" i="27"/>
  <c r="G389" i="27"/>
  <c r="F389" i="27"/>
  <c r="E389" i="27"/>
  <c r="D389" i="27"/>
  <c r="C389" i="27"/>
  <c r="B389" i="27"/>
  <c r="H385" i="27"/>
  <c r="I385" i="27" s="1"/>
  <c r="H384" i="27"/>
  <c r="I384" i="27" s="1"/>
  <c r="H383" i="27"/>
  <c r="I383" i="27" s="1"/>
  <c r="H382" i="27"/>
  <c r="I382" i="27" s="1"/>
  <c r="H381" i="27"/>
  <c r="I381" i="27" s="1"/>
  <c r="H375" i="27"/>
  <c r="I375" i="27" s="1"/>
  <c r="G374" i="27"/>
  <c r="F374" i="27"/>
  <c r="E374" i="27"/>
  <c r="D374" i="27"/>
  <c r="C374" i="27"/>
  <c r="B374" i="27"/>
  <c r="I373" i="27"/>
  <c r="H373" i="27"/>
  <c r="H367" i="27"/>
  <c r="I367" i="27" s="1"/>
  <c r="G366" i="27"/>
  <c r="F366" i="27"/>
  <c r="E366" i="27"/>
  <c r="D366" i="27"/>
  <c r="C366" i="27"/>
  <c r="B366" i="27"/>
  <c r="H365" i="27"/>
  <c r="I365" i="27" s="1"/>
  <c r="H359" i="27"/>
  <c r="I359" i="27" s="1"/>
  <c r="G358" i="27"/>
  <c r="F358" i="27"/>
  <c r="E358" i="27"/>
  <c r="D358" i="27"/>
  <c r="C358" i="27"/>
  <c r="B358" i="27"/>
  <c r="H357" i="27"/>
  <c r="I357" i="27" s="1"/>
  <c r="H351" i="27"/>
  <c r="I351" i="27" s="1"/>
  <c r="G350" i="27"/>
  <c r="F350" i="27"/>
  <c r="E350" i="27"/>
  <c r="D350" i="27"/>
  <c r="C350" i="27"/>
  <c r="B350" i="27"/>
  <c r="H349" i="27"/>
  <c r="I349" i="27" s="1"/>
  <c r="H343" i="27"/>
  <c r="I343" i="27" s="1"/>
  <c r="G342" i="27"/>
  <c r="F342" i="27"/>
  <c r="E342" i="27"/>
  <c r="D342" i="27"/>
  <c r="C342" i="27"/>
  <c r="B342" i="27"/>
  <c r="H341" i="27"/>
  <c r="I341" i="27" s="1"/>
  <c r="H335" i="27"/>
  <c r="I335" i="27" s="1"/>
  <c r="H334" i="27"/>
  <c r="I334" i="27" s="1"/>
  <c r="H333" i="27"/>
  <c r="I333" i="27" s="1"/>
  <c r="H332" i="27"/>
  <c r="I332" i="27" s="1"/>
  <c r="H331" i="27"/>
  <c r="I331" i="27" s="1"/>
  <c r="G330" i="27"/>
  <c r="F330" i="27"/>
  <c r="E330" i="27"/>
  <c r="D330" i="27"/>
  <c r="C330" i="27"/>
  <c r="B330" i="27"/>
  <c r="H329" i="27"/>
  <c r="I329" i="27" s="1"/>
  <c r="H323" i="27"/>
  <c r="I323" i="27" s="1"/>
  <c r="G322" i="27"/>
  <c r="F322" i="27"/>
  <c r="E322" i="27"/>
  <c r="D322" i="27"/>
  <c r="C322" i="27"/>
  <c r="B322" i="27"/>
  <c r="I321" i="27"/>
  <c r="H321" i="27"/>
  <c r="H315" i="27"/>
  <c r="I315" i="27" s="1"/>
  <c r="H314" i="27"/>
  <c r="I314" i="27" s="1"/>
  <c r="G313" i="27"/>
  <c r="F313" i="27"/>
  <c r="E313" i="27"/>
  <c r="D313" i="27"/>
  <c r="C313" i="27"/>
  <c r="B313" i="27"/>
  <c r="H312" i="27"/>
  <c r="I312" i="27" s="1"/>
  <c r="I306" i="27"/>
  <c r="H306" i="27"/>
  <c r="H305" i="27"/>
  <c r="I305" i="27" s="1"/>
  <c r="H304" i="27"/>
  <c r="I304" i="27" s="1"/>
  <c r="H303" i="27"/>
  <c r="I303" i="27" s="1"/>
  <c r="H302" i="27"/>
  <c r="I302" i="27" s="1"/>
  <c r="H301" i="27"/>
  <c r="I301" i="27" s="1"/>
  <c r="G300" i="27"/>
  <c r="F300" i="27"/>
  <c r="E300" i="27"/>
  <c r="D300" i="27"/>
  <c r="C300" i="27"/>
  <c r="B300" i="27"/>
  <c r="H299" i="27"/>
  <c r="I299" i="27" s="1"/>
  <c r="H293" i="27"/>
  <c r="I293" i="27" s="1"/>
  <c r="H292" i="27"/>
  <c r="I292" i="27" s="1"/>
  <c r="G291" i="27"/>
  <c r="F291" i="27"/>
  <c r="E291" i="27"/>
  <c r="D291" i="27"/>
  <c r="C291" i="27"/>
  <c r="B291" i="27"/>
  <c r="H290" i="27"/>
  <c r="I290" i="27" s="1"/>
  <c r="G287" i="27"/>
  <c r="F287" i="27"/>
  <c r="E287" i="27"/>
  <c r="D287" i="27"/>
  <c r="C287" i="27"/>
  <c r="B287" i="27"/>
  <c r="G286" i="27"/>
  <c r="F286" i="27"/>
  <c r="E286" i="27"/>
  <c r="D286" i="27"/>
  <c r="C286" i="27"/>
  <c r="B286" i="27"/>
  <c r="H282" i="27"/>
  <c r="I282" i="27" s="1"/>
  <c r="H281" i="27"/>
  <c r="I281" i="27" s="1"/>
  <c r="H280" i="27"/>
  <c r="I280" i="27" s="1"/>
  <c r="H279" i="27"/>
  <c r="I279" i="27" s="1"/>
  <c r="H278" i="27"/>
  <c r="I278" i="27" s="1"/>
  <c r="H277" i="27"/>
  <c r="I277" i="27" s="1"/>
  <c r="H276" i="27"/>
  <c r="I276" i="27" s="1"/>
  <c r="H275" i="27"/>
  <c r="I275" i="27" s="1"/>
  <c r="H274" i="27"/>
  <c r="I274" i="27" s="1"/>
  <c r="H273" i="27"/>
  <c r="I273" i="27" s="1"/>
  <c r="H272" i="27"/>
  <c r="I272" i="27" s="1"/>
  <c r="H271" i="27"/>
  <c r="I271" i="27" s="1"/>
  <c r="H270" i="27"/>
  <c r="I270" i="27" s="1"/>
  <c r="H269" i="27"/>
  <c r="I269" i="27" s="1"/>
  <c r="H268" i="27"/>
  <c r="I268" i="27" s="1"/>
  <c r="H267" i="27"/>
  <c r="I267" i="27" s="1"/>
  <c r="H266" i="27"/>
  <c r="I266" i="27" s="1"/>
  <c r="H265" i="27"/>
  <c r="I265" i="27" s="1"/>
  <c r="H264" i="27"/>
  <c r="I264" i="27" s="1"/>
  <c r="H263" i="27"/>
  <c r="I263" i="27" s="1"/>
  <c r="H262" i="27"/>
  <c r="I262" i="27" s="1"/>
  <c r="H261" i="27"/>
  <c r="I261" i="27" s="1"/>
  <c r="H260" i="27"/>
  <c r="I260" i="27" s="1"/>
  <c r="H259" i="27"/>
  <c r="I259" i="27" s="1"/>
  <c r="H258" i="27"/>
  <c r="I258" i="27" s="1"/>
  <c r="H257" i="27"/>
  <c r="I257" i="27" s="1"/>
  <c r="H256" i="27"/>
  <c r="I256" i="27" s="1"/>
  <c r="H255" i="27"/>
  <c r="G252" i="27"/>
  <c r="F252" i="27"/>
  <c r="E252" i="27"/>
  <c r="D252" i="27"/>
  <c r="C252" i="27"/>
  <c r="B252" i="27"/>
  <c r="G251" i="27"/>
  <c r="F251" i="27"/>
  <c r="E251" i="27"/>
  <c r="D251" i="27"/>
  <c r="C251" i="27"/>
  <c r="B251" i="27"/>
  <c r="G250" i="27"/>
  <c r="F250" i="27"/>
  <c r="E250" i="27"/>
  <c r="D250" i="27"/>
  <c r="C250" i="27"/>
  <c r="B250" i="27"/>
  <c r="G249" i="27"/>
  <c r="F249" i="27"/>
  <c r="E249" i="27"/>
  <c r="D249" i="27"/>
  <c r="C249" i="27"/>
  <c r="B249" i="27"/>
  <c r="H248" i="27"/>
  <c r="I248" i="27" s="1"/>
  <c r="H247" i="27"/>
  <c r="I247" i="27" s="1"/>
  <c r="H246" i="27"/>
  <c r="I246" i="27" s="1"/>
  <c r="H245" i="27"/>
  <c r="I245" i="27" s="1"/>
  <c r="H244" i="27"/>
  <c r="I244" i="27" s="1"/>
  <c r="H243" i="27"/>
  <c r="I243" i="27" s="1"/>
  <c r="H242" i="27"/>
  <c r="I242" i="27" s="1"/>
  <c r="H241" i="27"/>
  <c r="I241" i="27" s="1"/>
  <c r="H240" i="27"/>
  <c r="I240" i="27" s="1"/>
  <c r="H234" i="27"/>
  <c r="I234" i="27" s="1"/>
  <c r="H233" i="27"/>
  <c r="I233" i="27" s="1"/>
  <c r="G232" i="27"/>
  <c r="F232" i="27"/>
  <c r="E232" i="27"/>
  <c r="D232" i="27"/>
  <c r="C232" i="27"/>
  <c r="B232" i="27"/>
  <c r="H231" i="27"/>
  <c r="I231" i="27" s="1"/>
  <c r="H225" i="27"/>
  <c r="I225" i="27" s="1"/>
  <c r="H224" i="27"/>
  <c r="I224" i="27" s="1"/>
  <c r="H223" i="27"/>
  <c r="I223" i="27" s="1"/>
  <c r="G222" i="27"/>
  <c r="F222" i="27"/>
  <c r="E222" i="27"/>
  <c r="D222" i="27"/>
  <c r="C222" i="27"/>
  <c r="B222" i="27"/>
  <c r="H221" i="27"/>
  <c r="I221" i="27" s="1"/>
  <c r="H215" i="27"/>
  <c r="I215" i="27" s="1"/>
  <c r="H214" i="27"/>
  <c r="I214" i="27" s="1"/>
  <c r="H213" i="27"/>
  <c r="I213" i="27" s="1"/>
  <c r="H212" i="27"/>
  <c r="I212" i="27" s="1"/>
  <c r="H211" i="27"/>
  <c r="I211" i="27" s="1"/>
  <c r="I210" i="27"/>
  <c r="H210" i="27"/>
  <c r="H209" i="27"/>
  <c r="I209" i="27" s="1"/>
  <c r="H208" i="27"/>
  <c r="I208" i="27" s="1"/>
  <c r="H207" i="27"/>
  <c r="I207" i="27" s="1"/>
  <c r="H206" i="27"/>
  <c r="I206" i="27" s="1"/>
  <c r="H205" i="27"/>
  <c r="I205" i="27" s="1"/>
  <c r="H204" i="27"/>
  <c r="I204" i="27" s="1"/>
  <c r="G203" i="27"/>
  <c r="F203" i="27"/>
  <c r="E203" i="27"/>
  <c r="D203" i="27"/>
  <c r="C203" i="27"/>
  <c r="B203" i="27"/>
  <c r="H202" i="27"/>
  <c r="I202" i="27" s="1"/>
  <c r="G199" i="27"/>
  <c r="F199" i="27"/>
  <c r="E199" i="27"/>
  <c r="D199" i="27"/>
  <c r="C199" i="27"/>
  <c r="B199" i="27"/>
  <c r="G198" i="27"/>
  <c r="F198" i="27"/>
  <c r="E198" i="27"/>
  <c r="D198" i="27"/>
  <c r="C198" i="27"/>
  <c r="B198" i="27"/>
  <c r="H197" i="27"/>
  <c r="I197" i="27" s="1"/>
  <c r="H196" i="27"/>
  <c r="I196" i="27" s="1"/>
  <c r="H195" i="27"/>
  <c r="I195" i="27" s="1"/>
  <c r="H194" i="27"/>
  <c r="I194" i="27" s="1"/>
  <c r="H193" i="27"/>
  <c r="I193" i="27" s="1"/>
  <c r="H192" i="27"/>
  <c r="I192" i="27" s="1"/>
  <c r="H191" i="27"/>
  <c r="I191" i="27" s="1"/>
  <c r="H190" i="27"/>
  <c r="I190" i="27" s="1"/>
  <c r="H189" i="27"/>
  <c r="I189" i="27" s="1"/>
  <c r="G186" i="27"/>
  <c r="F186" i="27"/>
  <c r="E186" i="27"/>
  <c r="D186" i="27"/>
  <c r="C186" i="27"/>
  <c r="B186" i="27"/>
  <c r="G185" i="27"/>
  <c r="F185" i="27"/>
  <c r="E185" i="27"/>
  <c r="D185" i="27"/>
  <c r="C185" i="27"/>
  <c r="B185" i="27"/>
  <c r="H184" i="27"/>
  <c r="I184" i="27" s="1"/>
  <c r="H183" i="27"/>
  <c r="I183" i="27" s="1"/>
  <c r="H182" i="27"/>
  <c r="I182" i="27" s="1"/>
  <c r="H181" i="27"/>
  <c r="I181" i="27" s="1"/>
  <c r="H180" i="27"/>
  <c r="I180" i="27" s="1"/>
  <c r="H179" i="27"/>
  <c r="I179" i="27" s="1"/>
  <c r="H178" i="27"/>
  <c r="H186" i="27" s="1"/>
  <c r="G175" i="27"/>
  <c r="F175" i="27"/>
  <c r="E175" i="27"/>
  <c r="D175" i="27"/>
  <c r="C175" i="27"/>
  <c r="B175" i="27"/>
  <c r="G174" i="27"/>
  <c r="F174" i="27"/>
  <c r="E174" i="27"/>
  <c r="D174" i="27"/>
  <c r="C174" i="27"/>
  <c r="B174" i="27"/>
  <c r="H173" i="27"/>
  <c r="I173" i="27" s="1"/>
  <c r="H172" i="27"/>
  <c r="I172" i="27" s="1"/>
  <c r="H171" i="27"/>
  <c r="I171" i="27" s="1"/>
  <c r="H170" i="27"/>
  <c r="I170" i="27" s="1"/>
  <c r="H169" i="27"/>
  <c r="I169" i="27" s="1"/>
  <c r="H168" i="27"/>
  <c r="I168" i="27" s="1"/>
  <c r="H167" i="27"/>
  <c r="I167" i="27" s="1"/>
  <c r="H166" i="27"/>
  <c r="I166" i="27" s="1"/>
  <c r="H165" i="27"/>
  <c r="I165" i="27" s="1"/>
  <c r="G162" i="27"/>
  <c r="F162" i="27"/>
  <c r="E162" i="27"/>
  <c r="D162" i="27"/>
  <c r="C162" i="27"/>
  <c r="B162" i="27"/>
  <c r="G161" i="27"/>
  <c r="F161" i="27"/>
  <c r="E161" i="27"/>
  <c r="D161" i="27"/>
  <c r="C161" i="27"/>
  <c r="B161" i="27"/>
  <c r="G160" i="27"/>
  <c r="F160" i="27"/>
  <c r="E160" i="27"/>
  <c r="D160" i="27"/>
  <c r="C160" i="27"/>
  <c r="B160" i="27"/>
  <c r="G159" i="27"/>
  <c r="F159" i="27"/>
  <c r="E159" i="27"/>
  <c r="D159" i="27"/>
  <c r="C159" i="27"/>
  <c r="B159" i="27"/>
  <c r="H158" i="27"/>
  <c r="I158" i="27" s="1"/>
  <c r="I157" i="27"/>
  <c r="H157" i="27"/>
  <c r="H156" i="27"/>
  <c r="I156" i="27" s="1"/>
  <c r="H155" i="27"/>
  <c r="I155" i="27" s="1"/>
  <c r="H154" i="27"/>
  <c r="I154" i="27" s="1"/>
  <c r="H153" i="27"/>
  <c r="I153" i="27" s="1"/>
  <c r="H152" i="27"/>
  <c r="H151" i="27"/>
  <c r="I151" i="27" s="1"/>
  <c r="H150" i="27"/>
  <c r="I150" i="27" s="1"/>
  <c r="H149" i="27"/>
  <c r="I149" i="27" s="1"/>
  <c r="G146" i="27"/>
  <c r="F146" i="27"/>
  <c r="E146" i="27"/>
  <c r="D146" i="27"/>
  <c r="C146" i="27"/>
  <c r="B146" i="27"/>
  <c r="G145" i="27"/>
  <c r="F145" i="27"/>
  <c r="E145" i="27"/>
  <c r="D145" i="27"/>
  <c r="C145" i="27"/>
  <c r="B145" i="27"/>
  <c r="G144" i="27"/>
  <c r="F144" i="27"/>
  <c r="E144" i="27"/>
  <c r="D144" i="27"/>
  <c r="C144" i="27"/>
  <c r="B144" i="27"/>
  <c r="G143" i="27"/>
  <c r="F143" i="27"/>
  <c r="E143" i="27"/>
  <c r="D143" i="27"/>
  <c r="C143" i="27"/>
  <c r="B143" i="27"/>
  <c r="H142" i="27"/>
  <c r="I142" i="27" s="1"/>
  <c r="H141" i="27"/>
  <c r="I141" i="27" s="1"/>
  <c r="H140" i="27"/>
  <c r="I140" i="27" s="1"/>
  <c r="H139" i="27"/>
  <c r="I139" i="27" s="1"/>
  <c r="H138" i="27"/>
  <c r="I138" i="27" s="1"/>
  <c r="H137" i="27"/>
  <c r="I137" i="27" s="1"/>
  <c r="H136" i="27"/>
  <c r="I136" i="27" s="1"/>
  <c r="H135" i="27"/>
  <c r="I135" i="27" s="1"/>
  <c r="H134" i="27"/>
  <c r="H133" i="27"/>
  <c r="I133" i="27" s="1"/>
  <c r="H132" i="27"/>
  <c r="I132" i="27" s="1"/>
  <c r="H131" i="27"/>
  <c r="I131" i="27" s="1"/>
  <c r="H130" i="27"/>
  <c r="H129" i="27"/>
  <c r="I129" i="27" s="1"/>
  <c r="H128" i="27"/>
  <c r="I128" i="27" s="1"/>
  <c r="H127" i="27"/>
  <c r="I127" i="27" s="1"/>
  <c r="G124" i="27"/>
  <c r="F124" i="27"/>
  <c r="E124" i="27"/>
  <c r="D124" i="27"/>
  <c r="C124" i="27"/>
  <c r="B124" i="27"/>
  <c r="G123" i="27"/>
  <c r="F123" i="27"/>
  <c r="E123" i="27"/>
  <c r="D123" i="27"/>
  <c r="C123" i="27"/>
  <c r="B123" i="27"/>
  <c r="H122" i="27"/>
  <c r="I122" i="27" s="1"/>
  <c r="H121" i="27"/>
  <c r="I121" i="27" s="1"/>
  <c r="H120" i="27"/>
  <c r="I120" i="27" s="1"/>
  <c r="H119" i="27"/>
  <c r="I119" i="27" s="1"/>
  <c r="H118" i="27"/>
  <c r="I118" i="27" s="1"/>
  <c r="H117" i="27"/>
  <c r="I117" i="27" s="1"/>
  <c r="H116" i="27"/>
  <c r="I116" i="27" s="1"/>
  <c r="H115" i="27"/>
  <c r="I115" i="27" s="1"/>
  <c r="H114" i="27"/>
  <c r="H124" i="27" s="1"/>
  <c r="G111" i="27"/>
  <c r="F111" i="27"/>
  <c r="E111" i="27"/>
  <c r="D111" i="27"/>
  <c r="C111" i="27"/>
  <c r="B111" i="27"/>
  <c r="G110" i="27"/>
  <c r="F110" i="27"/>
  <c r="E110" i="27"/>
  <c r="D110" i="27"/>
  <c r="C110" i="27"/>
  <c r="B110" i="27"/>
  <c r="G109" i="27"/>
  <c r="F109" i="27"/>
  <c r="E109" i="27"/>
  <c r="D109" i="27"/>
  <c r="C109" i="27"/>
  <c r="B109" i="27"/>
  <c r="G108" i="27"/>
  <c r="F108" i="27"/>
  <c r="E108" i="27"/>
  <c r="D108" i="27"/>
  <c r="C108" i="27"/>
  <c r="B108" i="27"/>
  <c r="H107" i="27"/>
  <c r="I107" i="27" s="1"/>
  <c r="H106" i="27"/>
  <c r="I106" i="27" s="1"/>
  <c r="H105" i="27"/>
  <c r="I105" i="27" s="1"/>
  <c r="H104" i="27"/>
  <c r="I104" i="27" s="1"/>
  <c r="H103" i="27"/>
  <c r="I103" i="27" s="1"/>
  <c r="H102" i="27"/>
  <c r="I102" i="27" s="1"/>
  <c r="H101" i="27"/>
  <c r="I101" i="27" s="1"/>
  <c r="H100" i="27"/>
  <c r="I100" i="27" s="1"/>
  <c r="H99" i="27"/>
  <c r="I99" i="27" s="1"/>
  <c r="H98" i="27"/>
  <c r="I98" i="27" s="1"/>
  <c r="H97" i="27"/>
  <c r="I97" i="27" s="1"/>
  <c r="H96" i="27"/>
  <c r="I96" i="27" s="1"/>
  <c r="H95" i="27"/>
  <c r="I95" i="27" s="1"/>
  <c r="H94" i="27"/>
  <c r="I94" i="27" s="1"/>
  <c r="H93" i="27"/>
  <c r="I93" i="27" s="1"/>
  <c r="H92" i="27"/>
  <c r="I92" i="27" s="1"/>
  <c r="H91" i="27"/>
  <c r="I91" i="27" s="1"/>
  <c r="H90" i="27"/>
  <c r="I90" i="27" s="1"/>
  <c r="H89" i="27"/>
  <c r="I89" i="27" s="1"/>
  <c r="G86" i="27"/>
  <c r="F86" i="27"/>
  <c r="E86" i="27"/>
  <c r="D86" i="27"/>
  <c r="C86" i="27"/>
  <c r="B86" i="27"/>
  <c r="G85" i="27"/>
  <c r="F85" i="27"/>
  <c r="E85" i="27"/>
  <c r="D85" i="27"/>
  <c r="C85" i="27"/>
  <c r="B85" i="27"/>
  <c r="H84" i="27"/>
  <c r="I84" i="27" s="1"/>
  <c r="H83" i="27"/>
  <c r="I83" i="27" s="1"/>
  <c r="H82" i="27"/>
  <c r="I82" i="27" s="1"/>
  <c r="H81" i="27"/>
  <c r="I81" i="27" s="1"/>
  <c r="H80" i="27"/>
  <c r="I80" i="27" s="1"/>
  <c r="H79" i="27"/>
  <c r="I79" i="27" s="1"/>
  <c r="H78" i="27"/>
  <c r="I78" i="27" s="1"/>
  <c r="H77" i="27"/>
  <c r="I77" i="27" s="1"/>
  <c r="H76" i="27"/>
  <c r="H86" i="27" s="1"/>
  <c r="G73" i="27"/>
  <c r="F73" i="27"/>
  <c r="E73" i="27"/>
  <c r="D73" i="27"/>
  <c r="C73" i="27"/>
  <c r="B73" i="27"/>
  <c r="G72" i="27"/>
  <c r="F72" i="27"/>
  <c r="E72" i="27"/>
  <c r="D72" i="27"/>
  <c r="C72" i="27"/>
  <c r="B72" i="27"/>
  <c r="H71" i="27"/>
  <c r="I71" i="27" s="1"/>
  <c r="H70" i="27"/>
  <c r="I70" i="27" s="1"/>
  <c r="H69" i="27"/>
  <c r="I69" i="27" s="1"/>
  <c r="H68" i="27"/>
  <c r="I68" i="27" s="1"/>
  <c r="H67" i="27"/>
  <c r="I67" i="27" s="1"/>
  <c r="H66" i="27"/>
  <c r="I66" i="27" s="1"/>
  <c r="H65" i="27"/>
  <c r="I65" i="27" s="1"/>
  <c r="G64" i="27"/>
  <c r="F64" i="27"/>
  <c r="E64" i="27"/>
  <c r="D64" i="27"/>
  <c r="C64" i="27"/>
  <c r="B64" i="27"/>
  <c r="H64" i="27" s="1"/>
  <c r="H63" i="27"/>
  <c r="G60" i="27"/>
  <c r="F60" i="27"/>
  <c r="E60" i="27"/>
  <c r="D60" i="27"/>
  <c r="C60" i="27"/>
  <c r="B60" i="27"/>
  <c r="G59" i="27"/>
  <c r="F59" i="27"/>
  <c r="E59" i="27"/>
  <c r="D59" i="27"/>
  <c r="C59" i="27"/>
  <c r="B59" i="27"/>
  <c r="H58" i="27"/>
  <c r="I58" i="27" s="1"/>
  <c r="H57" i="27"/>
  <c r="I57" i="27" s="1"/>
  <c r="H56" i="27"/>
  <c r="I56" i="27" s="1"/>
  <c r="H55" i="27"/>
  <c r="I55" i="27" s="1"/>
  <c r="H54" i="27"/>
  <c r="I54" i="27" s="1"/>
  <c r="H53" i="27"/>
  <c r="I53" i="27" s="1"/>
  <c r="H52" i="27"/>
  <c r="I52" i="27" s="1"/>
  <c r="H51" i="27"/>
  <c r="I51" i="27" s="1"/>
  <c r="H50" i="27"/>
  <c r="I50" i="27" s="1"/>
  <c r="H49" i="27"/>
  <c r="H46" i="27"/>
  <c r="I46" i="27" s="1"/>
  <c r="H45" i="27"/>
  <c r="I45" i="27" s="1"/>
  <c r="H44" i="27"/>
  <c r="I44" i="27" s="1"/>
  <c r="H43" i="27"/>
  <c r="I43" i="27" s="1"/>
  <c r="H42" i="27"/>
  <c r="I42" i="27" s="1"/>
  <c r="H41" i="27"/>
  <c r="I41" i="27" s="1"/>
  <c r="H40" i="27"/>
  <c r="I40" i="27" s="1"/>
  <c r="G39" i="27"/>
  <c r="F39" i="27"/>
  <c r="E39" i="27"/>
  <c r="D39" i="27"/>
  <c r="C39" i="27"/>
  <c r="B39" i="27"/>
  <c r="H38" i="27"/>
  <c r="I38" i="27" s="1"/>
  <c r="G35" i="27"/>
  <c r="F35" i="27"/>
  <c r="E35" i="27"/>
  <c r="D35" i="27"/>
  <c r="C35" i="27"/>
  <c r="B35" i="27"/>
  <c r="G34" i="27"/>
  <c r="F34" i="27"/>
  <c r="E34" i="27"/>
  <c r="D34" i="27"/>
  <c r="C34" i="27"/>
  <c r="B34" i="27"/>
  <c r="H33" i="27"/>
  <c r="I33" i="27" s="1"/>
  <c r="H32" i="27"/>
  <c r="I32" i="27" s="1"/>
  <c r="H31" i="27"/>
  <c r="I31" i="27" s="1"/>
  <c r="H30" i="27"/>
  <c r="I30" i="27" s="1"/>
  <c r="I29" i="27"/>
  <c r="H29" i="27"/>
  <c r="G28" i="27"/>
  <c r="F28" i="27"/>
  <c r="E28" i="27"/>
  <c r="D28" i="27"/>
  <c r="C28" i="27"/>
  <c r="B28" i="27"/>
  <c r="H28" i="27" s="1"/>
  <c r="H27" i="27"/>
  <c r="H24" i="27"/>
  <c r="I24" i="27" s="1"/>
  <c r="H23" i="27"/>
  <c r="I23" i="27" s="1"/>
  <c r="H22" i="27"/>
  <c r="I22" i="27" s="1"/>
  <c r="H21" i="27"/>
  <c r="I21" i="27" s="1"/>
  <c r="G20" i="27"/>
  <c r="F20" i="27"/>
  <c r="E20" i="27"/>
  <c r="D20" i="27"/>
  <c r="C20" i="27"/>
  <c r="B20" i="27"/>
  <c r="H19" i="27"/>
  <c r="I19" i="27" s="1"/>
  <c r="H16" i="27"/>
  <c r="I16" i="27" s="1"/>
  <c r="H15" i="27"/>
  <c r="I15" i="27" s="1"/>
  <c r="H14" i="27"/>
  <c r="I14" i="27" s="1"/>
  <c r="H13" i="27"/>
  <c r="I13" i="27" s="1"/>
  <c r="G12" i="27"/>
  <c r="F12" i="27"/>
  <c r="E12" i="27"/>
  <c r="D12" i="27"/>
  <c r="C12" i="27"/>
  <c r="B12" i="27"/>
  <c r="H11" i="27"/>
  <c r="H9" i="27"/>
  <c r="I9" i="27" s="1"/>
  <c r="H1392" i="27" l="1"/>
  <c r="I478" i="27"/>
  <c r="H648" i="27"/>
  <c r="H883" i="27"/>
  <c r="I883" i="27" s="1"/>
  <c r="I522" i="27"/>
  <c r="H300" i="27"/>
  <c r="H487" i="27"/>
  <c r="I487" i="27" s="1"/>
  <c r="H647" i="27"/>
  <c r="H522" i="27"/>
  <c r="H627" i="27"/>
  <c r="I638" i="27"/>
  <c r="I648" i="27" s="1"/>
  <c r="I741" i="27"/>
  <c r="I748" i="27" s="1"/>
  <c r="I1141" i="27"/>
  <c r="I483" i="27"/>
  <c r="H73" i="27"/>
  <c r="H12" i="27"/>
  <c r="I12" i="27" s="1"/>
  <c r="H1454" i="27"/>
  <c r="I1454" i="27" s="1"/>
  <c r="H1499" i="27"/>
  <c r="I1499" i="27" s="1"/>
  <c r="H540" i="27"/>
  <c r="I540" i="27" s="1"/>
  <c r="H1419" i="27"/>
  <c r="I1419" i="27" s="1"/>
  <c r="I924" i="27"/>
  <c r="I935" i="27" s="1"/>
  <c r="H1231" i="27"/>
  <c r="I1231" i="27" s="1"/>
  <c r="H741" i="27"/>
  <c r="H935" i="27"/>
  <c r="H906" i="27"/>
  <c r="H1141" i="27"/>
  <c r="H145" i="27"/>
  <c r="I521" i="27"/>
  <c r="H862" i="27"/>
  <c r="I862" i="27" s="1"/>
  <c r="H162" i="27"/>
  <c r="H798" i="27"/>
  <c r="I482" i="27"/>
  <c r="I520" i="27"/>
  <c r="I514" i="27"/>
  <c r="I523" i="27" s="1"/>
  <c r="I627" i="27"/>
  <c r="H748" i="27"/>
  <c r="H802" i="27"/>
  <c r="I802" i="27" s="1"/>
  <c r="H175" i="27"/>
  <c r="H199" i="27"/>
  <c r="H232" i="27"/>
  <c r="I232" i="27" s="1"/>
  <c r="H521" i="27"/>
  <c r="I925" i="27"/>
  <c r="H1098" i="27"/>
  <c r="H1178" i="27"/>
  <c r="I1178" i="27" s="1"/>
  <c r="H1314" i="27"/>
  <c r="I1314" i="27" s="1"/>
  <c r="H1377" i="27"/>
  <c r="H1167" i="27"/>
  <c r="I1167" i="27" s="1"/>
  <c r="H1271" i="27"/>
  <c r="H20" i="27"/>
  <c r="I28" i="27"/>
  <c r="H60" i="27"/>
  <c r="H143" i="27"/>
  <c r="I175" i="27"/>
  <c r="I199" i="27"/>
  <c r="I300" i="27"/>
  <c r="H342" i="27"/>
  <c r="I342" i="27" s="1"/>
  <c r="H673" i="27"/>
  <c r="H704" i="27"/>
  <c r="I759" i="27"/>
  <c r="H1042" i="27"/>
  <c r="H1055" i="27"/>
  <c r="I1055" i="27" s="1"/>
  <c r="H1097" i="27"/>
  <c r="H1103" i="27"/>
  <c r="I1103" i="27" s="1"/>
  <c r="I1133" i="27"/>
  <c r="I1271" i="27"/>
  <c r="H1361" i="27"/>
  <c r="I1361" i="27" s="1"/>
  <c r="H1376" i="27"/>
  <c r="H434" i="27"/>
  <c r="I737" i="27"/>
  <c r="H759" i="27"/>
  <c r="H1096" i="27"/>
  <c r="H203" i="27"/>
  <c r="I203" i="27" s="1"/>
  <c r="H313" i="27"/>
  <c r="I313" i="27" s="1"/>
  <c r="H322" i="27"/>
  <c r="I322" i="27" s="1"/>
  <c r="H394" i="27"/>
  <c r="I394" i="27" s="1"/>
  <c r="H550" i="27"/>
  <c r="I550" i="27" s="1"/>
  <c r="H580" i="27"/>
  <c r="H607" i="27"/>
  <c r="I703" i="27"/>
  <c r="H758" i="27"/>
  <c r="H841" i="27"/>
  <c r="H939" i="27"/>
  <c r="H969" i="27"/>
  <c r="I969" i="27" s="1"/>
  <c r="H1343" i="27"/>
  <c r="I1343" i="27" s="1"/>
  <c r="H1388" i="27"/>
  <c r="H1410" i="27"/>
  <c r="I1410" i="27" s="1"/>
  <c r="H1445" i="27"/>
  <c r="I1445" i="27" s="1"/>
  <c r="H1491" i="27"/>
  <c r="H39" i="27"/>
  <c r="I39" i="27" s="1"/>
  <c r="H1129" i="27"/>
  <c r="H1387" i="27"/>
  <c r="I1491" i="27"/>
  <c r="I634" i="27"/>
  <c r="H222" i="27"/>
  <c r="H291" i="27"/>
  <c r="H458" i="27"/>
  <c r="H579" i="27"/>
  <c r="H606" i="27"/>
  <c r="H840" i="27"/>
  <c r="H35" i="27"/>
  <c r="I64" i="27"/>
  <c r="H111" i="27"/>
  <c r="H374" i="27"/>
  <c r="I374" i="27" s="1"/>
  <c r="H402" i="27"/>
  <c r="I402" i="27" s="1"/>
  <c r="H410" i="27"/>
  <c r="I410" i="27" s="1"/>
  <c r="H426" i="27"/>
  <c r="I426" i="27" s="1"/>
  <c r="H481" i="27"/>
  <c r="H652" i="27"/>
  <c r="I652" i="27" s="1"/>
  <c r="H958" i="27"/>
  <c r="I958" i="27" s="1"/>
  <c r="H983" i="27"/>
  <c r="I983" i="27" s="1"/>
  <c r="H1006" i="27"/>
  <c r="H1128" i="27"/>
  <c r="H1223" i="27"/>
  <c r="H1304" i="27"/>
  <c r="I1304" i="27" s="1"/>
  <c r="H1323" i="27"/>
  <c r="I1323" i="27" s="1"/>
  <c r="I434" i="27"/>
  <c r="I20" i="27"/>
  <c r="I111" i="27"/>
  <c r="I222" i="27"/>
  <c r="I291" i="27"/>
  <c r="I480" i="27"/>
  <c r="H144" i="27"/>
  <c r="I27" i="27"/>
  <c r="I63" i="27"/>
  <c r="I76" i="27"/>
  <c r="I114" i="27"/>
  <c r="I130" i="27"/>
  <c r="I144" i="27" s="1"/>
  <c r="I134" i="27"/>
  <c r="I145" i="27" s="1"/>
  <c r="I143" i="27"/>
  <c r="I152" i="27"/>
  <c r="I162" i="27" s="1"/>
  <c r="I178" i="27"/>
  <c r="H287" i="27"/>
  <c r="H286" i="27"/>
  <c r="I390" i="27"/>
  <c r="I389" i="27"/>
  <c r="I436" i="27"/>
  <c r="I458" i="27" s="1"/>
  <c r="I462" i="27"/>
  <c r="H469" i="27"/>
  <c r="I481" i="27"/>
  <c r="H498" i="27"/>
  <c r="I498" i="27" s="1"/>
  <c r="H146" i="27"/>
  <c r="H34" i="27"/>
  <c r="I252" i="27"/>
  <c r="I251" i="27"/>
  <c r="I250" i="27"/>
  <c r="I249" i="27"/>
  <c r="I255" i="27"/>
  <c r="H350" i="27"/>
  <c r="I350" i="27" s="1"/>
  <c r="H470" i="27"/>
  <c r="I622" i="27"/>
  <c r="I1006" i="27"/>
  <c r="H419" i="27"/>
  <c r="I742" i="27"/>
  <c r="I747" i="27" s="1"/>
  <c r="H747" i="27"/>
  <c r="I979" i="27"/>
  <c r="I978" i="27"/>
  <c r="H123" i="27"/>
  <c r="H459" i="27"/>
  <c r="H1509" i="27"/>
  <c r="H1510" i="27" s="1"/>
  <c r="H159" i="27"/>
  <c r="H160" i="27"/>
  <c r="H161" i="27"/>
  <c r="H185" i="27"/>
  <c r="H358" i="27"/>
  <c r="I358" i="27" s="1"/>
  <c r="H819" i="27"/>
  <c r="H820" i="27"/>
  <c r="I809" i="27"/>
  <c r="I11" i="27"/>
  <c r="I49" i="27"/>
  <c r="I159" i="27"/>
  <c r="I160" i="27"/>
  <c r="I535" i="27"/>
  <c r="I536" i="27"/>
  <c r="H879" i="27"/>
  <c r="H878" i="27"/>
  <c r="I869" i="27"/>
  <c r="H85" i="27"/>
  <c r="H59" i="27"/>
  <c r="H72" i="27"/>
  <c r="H108" i="27"/>
  <c r="H109" i="27"/>
  <c r="H110" i="27"/>
  <c r="H174" i="27"/>
  <c r="H198" i="27"/>
  <c r="H366" i="27"/>
  <c r="I366" i="27" s="1"/>
  <c r="I419" i="27"/>
  <c r="H520" i="27"/>
  <c r="H854" i="27"/>
  <c r="I108" i="27"/>
  <c r="I109" i="27"/>
  <c r="I110" i="27"/>
  <c r="I174" i="27"/>
  <c r="I198" i="27"/>
  <c r="H330" i="27"/>
  <c r="I330" i="27" s="1"/>
  <c r="I704" i="27"/>
  <c r="I736" i="27"/>
  <c r="H907" i="27"/>
  <c r="I896" i="27"/>
  <c r="H582" i="27"/>
  <c r="I623" i="27"/>
  <c r="I1292" i="27"/>
  <c r="I1291" i="27"/>
  <c r="H480" i="27"/>
  <c r="H482" i="27"/>
  <c r="H536" i="27"/>
  <c r="H535" i="27"/>
  <c r="I582" i="27"/>
  <c r="I581" i="27"/>
  <c r="I580" i="27"/>
  <c r="I579" i="27"/>
  <c r="H581" i="27"/>
  <c r="H635" i="27"/>
  <c r="H634" i="27"/>
  <c r="I764" i="27"/>
  <c r="I798" i="27" s="1"/>
  <c r="H911" i="27"/>
  <c r="I911" i="27" s="1"/>
  <c r="I957" i="27"/>
  <c r="H965" i="27"/>
  <c r="H964" i="27"/>
  <c r="I1473" i="27"/>
  <c r="I1474" i="27"/>
  <c r="H586" i="27"/>
  <c r="I586" i="27" s="1"/>
  <c r="H623" i="27"/>
  <c r="I663" i="27"/>
  <c r="I673" i="27" s="1"/>
  <c r="H674" i="27"/>
  <c r="H734" i="27"/>
  <c r="H735" i="27"/>
  <c r="H736" i="27"/>
  <c r="H737" i="27"/>
  <c r="H797" i="27"/>
  <c r="H824" i="27"/>
  <c r="I824" i="27" s="1"/>
  <c r="H1024" i="27"/>
  <c r="I1024" i="27" s="1"/>
  <c r="I1026" i="27"/>
  <c r="I1039" i="27" s="1"/>
  <c r="H1039" i="27"/>
  <c r="H1041" i="27"/>
  <c r="I734" i="27"/>
  <c r="I735" i="27"/>
  <c r="I758" i="27"/>
  <c r="H979" i="27"/>
  <c r="H1040" i="27"/>
  <c r="I1099" i="27"/>
  <c r="I1098" i="27"/>
  <c r="I1097" i="27"/>
  <c r="I1096" i="27"/>
  <c r="I1129" i="27"/>
  <c r="I1128" i="27"/>
  <c r="H249" i="27"/>
  <c r="H250" i="27"/>
  <c r="H251" i="27"/>
  <c r="H252" i="27"/>
  <c r="H389" i="27"/>
  <c r="H390" i="27"/>
  <c r="H506" i="27"/>
  <c r="H505" i="27"/>
  <c r="I635" i="27"/>
  <c r="I854" i="27"/>
  <c r="I939" i="27"/>
  <c r="I965" i="27"/>
  <c r="H978" i="27"/>
  <c r="H1002" i="27"/>
  <c r="H1001" i="27"/>
  <c r="I1065" i="27"/>
  <c r="H1080" i="27"/>
  <c r="I1080" i="27" s="1"/>
  <c r="H1121" i="27"/>
  <c r="I1121" i="27" s="1"/>
  <c r="I497" i="27"/>
  <c r="I607" i="27"/>
  <c r="I606" i="27"/>
  <c r="H678" i="27"/>
  <c r="I678" i="27" s="1"/>
  <c r="I841" i="27"/>
  <c r="I840" i="27"/>
  <c r="H845" i="27"/>
  <c r="I845" i="27" s="1"/>
  <c r="I993" i="27"/>
  <c r="H1014" i="27"/>
  <c r="I1014" i="27" s="1"/>
  <c r="H1099" i="27"/>
  <c r="H1296" i="27"/>
  <c r="I1296" i="27" s="1"/>
  <c r="H1441" i="27"/>
  <c r="H1440" i="27"/>
  <c r="I1430" i="27"/>
  <c r="I1441" i="27" s="1"/>
  <c r="H1507" i="27"/>
  <c r="H1506" i="27"/>
  <c r="I1498" i="27"/>
  <c r="H1241" i="27"/>
  <c r="H1240" i="27"/>
  <c r="I1230" i="27"/>
  <c r="H1267" i="27"/>
  <c r="H1266" i="27"/>
  <c r="I1257" i="27"/>
  <c r="H1332" i="27"/>
  <c r="H1487" i="27"/>
  <c r="H1486" i="27"/>
  <c r="I1477" i="27"/>
  <c r="H1254" i="27"/>
  <c r="I1332" i="27"/>
  <c r="I1377" i="27"/>
  <c r="I1376" i="27"/>
  <c r="H1474" i="27"/>
  <c r="H1046" i="27"/>
  <c r="I1046" i="27" s="1"/>
  <c r="H1111" i="27"/>
  <c r="I1111" i="27" s="1"/>
  <c r="I1223" i="27"/>
  <c r="H1369" i="27"/>
  <c r="I1369" i="27" s="1"/>
  <c r="I1388" i="27"/>
  <c r="I1387" i="27"/>
  <c r="I1392" i="27"/>
  <c r="H622" i="27"/>
  <c r="H703" i="27"/>
  <c r="H1163" i="27"/>
  <c r="H1162" i="27"/>
  <c r="I1151" i="27"/>
  <c r="H1174" i="27"/>
  <c r="H1173" i="27"/>
  <c r="I1166" i="27"/>
  <c r="H1191" i="27"/>
  <c r="I1191" i="27" s="1"/>
  <c r="H1212" i="27"/>
  <c r="I1212" i="27" s="1"/>
  <c r="H1402" i="27"/>
  <c r="I1402" i="27" s="1"/>
  <c r="H1463" i="27"/>
  <c r="I1463" i="27" s="1"/>
  <c r="H1291" i="27"/>
  <c r="H1292" i="27"/>
  <c r="I1244" i="27"/>
  <c r="H1253" i="27"/>
  <c r="H1473" i="27"/>
  <c r="A28" i="16"/>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8" i="16"/>
  <c r="A9" i="16" s="1"/>
  <c r="A10" i="16" s="1"/>
  <c r="A11" i="16" s="1"/>
  <c r="A12" i="16" s="1"/>
  <c r="A13" i="16" s="1"/>
  <c r="A14" i="16" s="1"/>
  <c r="A15" i="16" s="1"/>
  <c r="A16" i="16" s="1"/>
  <c r="A17" i="16" s="1"/>
  <c r="A18" i="16" s="1"/>
  <c r="A19" i="16" s="1"/>
  <c r="A20" i="16" s="1"/>
  <c r="I647" i="27" l="1"/>
  <c r="I934" i="27"/>
  <c r="I161" i="27"/>
  <c r="I459" i="27"/>
  <c r="I674" i="27"/>
  <c r="I1040" i="27"/>
  <c r="I186" i="27"/>
  <c r="I185" i="27"/>
  <c r="I35" i="27"/>
  <c r="I34" i="27"/>
  <c r="I1267" i="27"/>
  <c r="I1266" i="27"/>
  <c r="I1041" i="27"/>
  <c r="I470" i="27"/>
  <c r="I469" i="27"/>
  <c r="I1162" i="27"/>
  <c r="I1163" i="27"/>
  <c r="I506" i="27"/>
  <c r="I505" i="27"/>
  <c r="I1042" i="27"/>
  <c r="I1001" i="27"/>
  <c r="I1002" i="27"/>
  <c r="I1440" i="27"/>
  <c r="I879" i="27"/>
  <c r="I878" i="27"/>
  <c r="I146" i="27"/>
  <c r="I1487" i="27"/>
  <c r="I1486" i="27"/>
  <c r="I1241" i="27"/>
  <c r="I1240" i="27"/>
  <c r="I907" i="27"/>
  <c r="I906" i="27"/>
  <c r="I60" i="27"/>
  <c r="I59" i="27"/>
  <c r="I287" i="27"/>
  <c r="I286" i="27"/>
  <c r="I1509" i="27"/>
  <c r="I1510" i="27" s="1"/>
  <c r="I797" i="27"/>
  <c r="I124" i="27"/>
  <c r="I123" i="27"/>
  <c r="I820" i="27"/>
  <c r="I819" i="27"/>
  <c r="I86" i="27"/>
  <c r="I85" i="27"/>
  <c r="I1253" i="27"/>
  <c r="I1254" i="27"/>
  <c r="I1174" i="27"/>
  <c r="I1173" i="27"/>
  <c r="I1507" i="27"/>
  <c r="I1506" i="27"/>
  <c r="I73" i="27"/>
  <c r="I72" i="27"/>
  <c r="A28" i="5"/>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8" i="5"/>
  <c r="A9" i="5" s="1"/>
  <c r="A10" i="5" s="1"/>
  <c r="A11" i="5" s="1"/>
  <c r="A12" i="5" s="1"/>
  <c r="A13" i="5" s="1"/>
  <c r="A14" i="5" s="1"/>
  <c r="A15" i="5" s="1"/>
  <c r="A16" i="5" s="1"/>
  <c r="A17" i="5" s="1"/>
  <c r="A18" i="5" s="1"/>
  <c r="A19" i="5" s="1"/>
  <c r="A20" i="5" s="1"/>
  <c r="K21" i="5" l="1"/>
  <c r="E40" i="10" l="1"/>
  <c r="M54" i="16" l="1"/>
  <c r="I54" i="16"/>
  <c r="E54" i="16"/>
  <c r="M53" i="16"/>
  <c r="I53" i="16"/>
  <c r="E53" i="16"/>
  <c r="M52" i="16"/>
  <c r="I52" i="16"/>
  <c r="E52" i="16"/>
  <c r="M51" i="16"/>
  <c r="I51" i="16"/>
  <c r="E51" i="16"/>
  <c r="M50" i="16"/>
  <c r="I50" i="16"/>
  <c r="E50" i="16"/>
  <c r="M49" i="16"/>
  <c r="I49" i="16"/>
  <c r="E49" i="16"/>
  <c r="M48" i="16"/>
  <c r="I48" i="16"/>
  <c r="E48" i="16"/>
  <c r="M47" i="16"/>
  <c r="I47" i="16"/>
  <c r="E47" i="16"/>
  <c r="M46" i="16"/>
  <c r="I46" i="16"/>
  <c r="E46" i="16"/>
  <c r="M45" i="16"/>
  <c r="I45" i="16"/>
  <c r="E45" i="16"/>
  <c r="M44" i="16"/>
  <c r="I44" i="16"/>
  <c r="E44" i="16"/>
  <c r="M43" i="16"/>
  <c r="I43" i="16"/>
  <c r="E43" i="16"/>
  <c r="M42" i="16"/>
  <c r="I42" i="16"/>
  <c r="E42" i="16"/>
  <c r="M41" i="16"/>
  <c r="I41" i="16"/>
  <c r="E41" i="16"/>
  <c r="M40" i="16"/>
  <c r="I40" i="16"/>
  <c r="E40" i="16"/>
  <c r="M39" i="16"/>
  <c r="I39" i="16"/>
  <c r="E39" i="16"/>
  <c r="M38" i="16"/>
  <c r="I38" i="16"/>
  <c r="E38" i="16"/>
  <c r="M37" i="16"/>
  <c r="I37" i="16"/>
  <c r="E37" i="16"/>
  <c r="M36" i="16"/>
  <c r="I36" i="16"/>
  <c r="E36" i="16"/>
  <c r="M35" i="16"/>
  <c r="I35" i="16"/>
  <c r="E35" i="16"/>
  <c r="M34" i="16"/>
  <c r="I34" i="16"/>
  <c r="E34" i="16"/>
  <c r="M33" i="16"/>
  <c r="I33" i="16"/>
  <c r="E33" i="16"/>
  <c r="M32" i="16"/>
  <c r="I32" i="16"/>
  <c r="E32" i="16"/>
  <c r="M31" i="16"/>
  <c r="I31" i="16"/>
  <c r="E31" i="16"/>
  <c r="M30" i="16"/>
  <c r="I30" i="16"/>
  <c r="E30" i="16"/>
  <c r="M29" i="16"/>
  <c r="I29" i="16"/>
  <c r="E29" i="16"/>
  <c r="M28" i="16"/>
  <c r="I28" i="16"/>
  <c r="E28" i="16"/>
  <c r="M27" i="16"/>
  <c r="I27" i="16"/>
  <c r="E27" i="16"/>
  <c r="M7" i="5"/>
  <c r="M12" i="5"/>
  <c r="M8" i="5"/>
  <c r="M9" i="5"/>
  <c r="M10" i="5"/>
  <c r="M11" i="5"/>
  <c r="M13" i="5"/>
  <c r="M14" i="5"/>
  <c r="M15" i="5"/>
  <c r="M16" i="5"/>
  <c r="M17" i="5"/>
  <c r="M18" i="5"/>
  <c r="K55" i="16" l="1"/>
  <c r="AA43" i="10" s="1"/>
  <c r="G55" i="16"/>
  <c r="AA42" i="10" s="1"/>
  <c r="C55" i="16"/>
  <c r="AA41" i="10" s="1"/>
  <c r="I55" i="16"/>
  <c r="AG42" i="10" s="1"/>
  <c r="M55" i="16"/>
  <c r="AG43" i="10" s="1"/>
  <c r="E55" i="16"/>
  <c r="AG41" i="10" s="1"/>
  <c r="K21" i="16"/>
  <c r="AA40" i="10" s="1"/>
  <c r="G21" i="16"/>
  <c r="AA39" i="10" s="1"/>
  <c r="C21" i="16"/>
  <c r="AA38" i="10" s="1"/>
  <c r="M20" i="16"/>
  <c r="I20" i="16"/>
  <c r="E20" i="16"/>
  <c r="M19" i="16"/>
  <c r="I19" i="16"/>
  <c r="E19" i="16"/>
  <c r="M18" i="16"/>
  <c r="I18" i="16"/>
  <c r="E18" i="16"/>
  <c r="M17" i="16"/>
  <c r="I17" i="16"/>
  <c r="E17" i="16"/>
  <c r="M16" i="16"/>
  <c r="I16" i="16"/>
  <c r="E16" i="16"/>
  <c r="M15" i="16"/>
  <c r="I15" i="16"/>
  <c r="E15" i="16"/>
  <c r="M14" i="16"/>
  <c r="I14" i="16"/>
  <c r="E14" i="16"/>
  <c r="M13" i="16"/>
  <c r="I13" i="16"/>
  <c r="E13" i="16"/>
  <c r="M12" i="16"/>
  <c r="I12" i="16"/>
  <c r="E12" i="16"/>
  <c r="M11" i="16"/>
  <c r="I11" i="16"/>
  <c r="E11" i="16"/>
  <c r="M10" i="16"/>
  <c r="I10" i="16"/>
  <c r="E10" i="16"/>
  <c r="M9" i="16"/>
  <c r="I9" i="16"/>
  <c r="E9" i="16"/>
  <c r="M8" i="16"/>
  <c r="I8" i="16"/>
  <c r="E8" i="16"/>
  <c r="M7" i="16"/>
  <c r="I7" i="16"/>
  <c r="E7" i="16"/>
  <c r="AA44" i="10" l="1"/>
  <c r="M21" i="16"/>
  <c r="AG40" i="10" s="1"/>
  <c r="I21" i="16"/>
  <c r="AG39" i="10" s="1"/>
  <c r="E21" i="16"/>
  <c r="AG38" i="10" s="1"/>
  <c r="AG44" i="10" l="1"/>
  <c r="C21" i="5"/>
  <c r="E38" i="10" s="1"/>
  <c r="M23" i="9"/>
  <c r="AA50" i="10" s="1"/>
  <c r="AO61" i="12"/>
  <c r="AL61" i="12"/>
  <c r="AI61" i="12"/>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0" i="5"/>
  <c r="I19" i="5"/>
  <c r="I18" i="5"/>
  <c r="I17" i="5"/>
  <c r="I16" i="5"/>
  <c r="I15" i="5"/>
  <c r="I14" i="5"/>
  <c r="I13" i="5"/>
  <c r="I12" i="5"/>
  <c r="I11" i="5"/>
  <c r="I10" i="5"/>
  <c r="I9" i="5"/>
  <c r="I8" i="5"/>
  <c r="I7"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0" i="5"/>
  <c r="M19"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0" i="5"/>
  <c r="E19" i="5"/>
  <c r="E18" i="5"/>
  <c r="E17" i="5"/>
  <c r="E16" i="5"/>
  <c r="E15" i="5"/>
  <c r="E14" i="5"/>
  <c r="E13" i="5"/>
  <c r="E12" i="5"/>
  <c r="E11" i="5"/>
  <c r="E10" i="5"/>
  <c r="E9" i="5"/>
  <c r="E8" i="5"/>
  <c r="E7" i="5"/>
  <c r="G21" i="5"/>
  <c r="E39" i="10" s="1"/>
  <c r="C55" i="5"/>
  <c r="E41" i="10" s="1"/>
  <c r="G55" i="5"/>
  <c r="E42" i="10" s="1"/>
  <c r="K55" i="5"/>
  <c r="E43" i="10" s="1"/>
  <c r="I55" i="5" l="1"/>
  <c r="K42" i="10" s="1"/>
  <c r="E55" i="5"/>
  <c r="K41" i="10" s="1"/>
  <c r="M21" i="5"/>
  <c r="K40" i="10" s="1"/>
  <c r="M55" i="5"/>
  <c r="K43" i="10" s="1"/>
  <c r="E21" i="5"/>
  <c r="K38" i="10" s="1"/>
  <c r="I21" i="5"/>
  <c r="K39" i="10" s="1"/>
  <c r="E44" i="10"/>
  <c r="K44" i="10" l="1"/>
</calcChain>
</file>

<file path=xl/sharedStrings.xml><?xml version="1.0" encoding="utf-8"?>
<sst xmlns="http://schemas.openxmlformats.org/spreadsheetml/2006/main" count="1585" uniqueCount="1169">
  <si>
    <t>CLASS I</t>
  </si>
  <si>
    <t>CLASS II</t>
  </si>
  <si>
    <t>CLASS III</t>
  </si>
  <si>
    <t>Original</t>
  </si>
  <si>
    <t>Cost</t>
  </si>
  <si>
    <t>Factor</t>
  </si>
  <si>
    <t>Reported</t>
  </si>
  <si>
    <t>Value</t>
  </si>
  <si>
    <t>Age</t>
  </si>
  <si>
    <t>Total</t>
  </si>
  <si>
    <t>CLASS IV</t>
  </si>
  <si>
    <t>CLASS V</t>
  </si>
  <si>
    <t>CLASS VI</t>
  </si>
  <si>
    <t>Commonwealth of Kentucky</t>
  </si>
  <si>
    <t>DEPARTMENT OF REVENUE</t>
  </si>
  <si>
    <t>Office of Property Valuation</t>
  </si>
  <si>
    <t>TANGIBLE PERSONAL</t>
  </si>
  <si>
    <t>501 High Street</t>
  </si>
  <si>
    <t>PROPERTY TAX RETURN</t>
  </si>
  <si>
    <t>Social Security No. or</t>
  </si>
  <si>
    <t>Name of Business</t>
  </si>
  <si>
    <t>Organization</t>
  </si>
  <si>
    <t>Type</t>
  </si>
  <si>
    <t>Federal ID No.</t>
  </si>
  <si>
    <t>Individual</t>
  </si>
  <si>
    <t>Name of Taxpayer(s)</t>
  </si>
  <si>
    <t>Telephone Number</t>
  </si>
  <si>
    <t xml:space="preserve">NAICS </t>
  </si>
  <si>
    <t>CODE</t>
  </si>
  <si>
    <t>City or Town</t>
  </si>
  <si>
    <t>State</t>
  </si>
  <si>
    <t>ZIP Code</t>
  </si>
  <si>
    <t>Type of Business</t>
  </si>
  <si>
    <t>Domestic Corp / LLC</t>
  </si>
  <si>
    <t>Check if applicable</t>
  </si>
  <si>
    <t>Yes</t>
  </si>
  <si>
    <t>Class</t>
  </si>
  <si>
    <t>For Official</t>
  </si>
  <si>
    <t>Use Only</t>
  </si>
  <si>
    <t>I</t>
  </si>
  <si>
    <t>II</t>
  </si>
  <si>
    <t>III</t>
  </si>
  <si>
    <t>IV</t>
  </si>
  <si>
    <t>V</t>
  </si>
  <si>
    <t>VI</t>
  </si>
  <si>
    <t>See pages 3 through 5 for instructions.</t>
  </si>
  <si>
    <t>Valuation</t>
  </si>
  <si>
    <t>Merchants Inventory</t>
  </si>
  <si>
    <t>Goods Stored in Warehouse / Distribution Center (see instructions)</t>
  </si>
  <si>
    <t>Construction Work in Progress (other tangible property)</t>
  </si>
  <si>
    <t>Alternative Method</t>
  </si>
  <si>
    <t>Joint (Co-Owners)</t>
  </si>
  <si>
    <t>Taxpayer's</t>
  </si>
  <si>
    <t>Partnership / LLC</t>
  </si>
  <si>
    <t>Foreign Corp. / LLC</t>
  </si>
  <si>
    <t>Fiduciary / Bank</t>
  </si>
  <si>
    <t>Fiduciary / Other</t>
  </si>
  <si>
    <t>of Valuation?</t>
  </si>
  <si>
    <t>SCHEDULE C</t>
  </si>
  <si>
    <t>Other Tangible Property Not Listed Elsewhere</t>
  </si>
  <si>
    <t>Description</t>
  </si>
  <si>
    <t>Precious Metals</t>
  </si>
  <si>
    <t>Number</t>
  </si>
  <si>
    <t>of Ounces</t>
  </si>
  <si>
    <t>Value Per Ounce</t>
  </si>
  <si>
    <t>December 31</t>
  </si>
  <si>
    <t>Comments</t>
  </si>
  <si>
    <t>Additional comments and/or information regarding alternative values may be provided by classification below:</t>
  </si>
  <si>
    <t>Classification Type</t>
  </si>
  <si>
    <t>Comments/Information</t>
  </si>
  <si>
    <t>all my taxable property has been listed.</t>
  </si>
  <si>
    <t>Signature of Taxpayer</t>
  </si>
  <si>
    <t>Name of Preparer Other Than Taxpayer</t>
  </si>
  <si>
    <t>Telephone Number of Taxpayer</t>
  </si>
  <si>
    <t>Date</t>
  </si>
  <si>
    <t>I declare, under the penalties of perjury, that this return (including any accompanying schedules and statements) is a correct and complete return; and that</t>
  </si>
  <si>
    <t xml:space="preserve">Other Tangible Property (from Schedule C) </t>
  </si>
  <si>
    <t>Yr. Acq.</t>
  </si>
  <si>
    <t>For</t>
  </si>
  <si>
    <t>Communication Service Providers and</t>
  </si>
  <si>
    <t>Multichannel Video Program Service Providers</t>
  </si>
  <si>
    <t>Number and Street or Rural Route</t>
  </si>
  <si>
    <t>Name Contact</t>
  </si>
  <si>
    <t>Enterprise Zone</t>
  </si>
  <si>
    <t>No</t>
  </si>
  <si>
    <t>If yes, attach certificate.</t>
  </si>
  <si>
    <t>Tax Agent Name and Address :</t>
  </si>
  <si>
    <t>E-mail</t>
  </si>
  <si>
    <t>GNC Number</t>
  </si>
  <si>
    <t>DOR's prescribed method</t>
  </si>
  <si>
    <t>of valuation?</t>
  </si>
  <si>
    <t>Inventory-In-Transit (see instructions)</t>
  </si>
  <si>
    <t>Personal Tangible Property Listing</t>
  </si>
  <si>
    <t>by Taxing District</t>
  </si>
  <si>
    <t>Name of Taxpayer</t>
  </si>
  <si>
    <t>List of Property in (Name of County)</t>
  </si>
  <si>
    <t>K</t>
  </si>
  <si>
    <t>(A)</t>
  </si>
  <si>
    <t>Year of</t>
  </si>
  <si>
    <t>Acquisition</t>
  </si>
  <si>
    <t>(G)</t>
  </si>
  <si>
    <t>Kentucky</t>
  </si>
  <si>
    <t>(F)</t>
  </si>
  <si>
    <t>Net Book</t>
  </si>
  <si>
    <t>(E)</t>
  </si>
  <si>
    <t>Class Life</t>
  </si>
  <si>
    <t>(I to VI)</t>
  </si>
  <si>
    <t>Line #</t>
  </si>
  <si>
    <t>(B)</t>
  </si>
  <si>
    <t>Detailed Description of Property</t>
  </si>
  <si>
    <t>(provide account name, description and</t>
  </si>
  <si>
    <t>separate by property class)</t>
  </si>
  <si>
    <t>Total in Jurisdiction</t>
  </si>
  <si>
    <t>Name of Taxing Jurisdiction</t>
  </si>
  <si>
    <t>Materials and Supplies</t>
  </si>
  <si>
    <t>13+</t>
  </si>
  <si>
    <t>27+</t>
  </si>
  <si>
    <t>(this figure automatically entered on Line Item 60……………………………………………………………………………………………………………………………………</t>
  </si>
  <si>
    <t xml:space="preserve"> </t>
  </si>
  <si>
    <t xml:space="preserve">Sch A </t>
  </si>
  <si>
    <t xml:space="preserve">Division of State Valuation </t>
  </si>
  <si>
    <t>(H)</t>
  </si>
  <si>
    <t>(I)</t>
  </si>
  <si>
    <t>Physical Location</t>
  </si>
  <si>
    <t>City</t>
  </si>
  <si>
    <t>Street Address</t>
  </si>
  <si>
    <t>(C)</t>
  </si>
  <si>
    <t>(D)</t>
  </si>
  <si>
    <t>SUMMARY OF REPORTED PERSONAL TANGIBLE PROPERTY LISTING BY TAXING DISTRICT</t>
  </si>
  <si>
    <t>Column 1</t>
  </si>
  <si>
    <t>Column 2</t>
  </si>
  <si>
    <t>Column 3</t>
  </si>
  <si>
    <t>Column 4</t>
  </si>
  <si>
    <t>Column 5</t>
  </si>
  <si>
    <t>Column 6</t>
  </si>
  <si>
    <t>Column 7</t>
  </si>
  <si>
    <t xml:space="preserve"> 5 Year Economic Life</t>
  </si>
  <si>
    <t>6 - 8 Year Economic Life</t>
  </si>
  <si>
    <t>9 - 11 Year Economic Life</t>
  </si>
  <si>
    <t>12 - 14 Year Economic Life</t>
  </si>
  <si>
    <t>SCHEDULE  A-1 Wireless</t>
  </si>
  <si>
    <t>SCHEDULE  A-2 Wireline</t>
  </si>
  <si>
    <t>15 - 18 Year Economic Life</t>
  </si>
  <si>
    <t>Over 18 Year Economic Life</t>
  </si>
  <si>
    <t>ADAIR COUNTY</t>
  </si>
  <si>
    <t>COUNTY --&gt; FISCAL COURT --&gt; GENERAL</t>
  </si>
  <si>
    <t>SCHOOL --&gt; ADAIR COUNTY --&gt; GENERAL</t>
  </si>
  <si>
    <t>CITY --&gt; COLUMBIA</t>
  </si>
  <si>
    <t>ALLEN COUNTY</t>
  </si>
  <si>
    <t>SCHOOL --&gt; ALLEN COUNTY --&gt; GENERAL</t>
  </si>
  <si>
    <t>CITY --&gt; SCOTTSVILLE</t>
  </si>
  <si>
    <t>ANDERSON COUNTY</t>
  </si>
  <si>
    <t>SCHOOL --&gt; ANDERSON COUNTY --&gt; GENERAL</t>
  </si>
  <si>
    <t>CITY --&gt; LAWRENCEBURG</t>
  </si>
  <si>
    <t>SPECIAL --&gt; ANDERSON CO FIRE PROTECTION DISTRICT</t>
  </si>
  <si>
    <t>FIRE DISTRICT CHECK</t>
  </si>
  <si>
    <t>BALLARD COUNTY</t>
  </si>
  <si>
    <t>SCHOOL --&gt; BALLARD COUNTY --&gt; GENERAL</t>
  </si>
  <si>
    <t>CITY --&gt; BARLOW</t>
  </si>
  <si>
    <t>CITY --&gt; KEVIL</t>
  </si>
  <si>
    <t>CITY --&gt; LACENTER</t>
  </si>
  <si>
    <t>CITY --&gt; WICKLIFFE</t>
  </si>
  <si>
    <t>BARREN COUNTY</t>
  </si>
  <si>
    <t>SCHOOL --&gt; BARREN COUNTY --&gt; GENERAL</t>
  </si>
  <si>
    <t>SCHOOL --&gt; CAVERNA INDEPENDENT --&gt; GENERAL</t>
  </si>
  <si>
    <t>SCHOOL --&gt; GLASGOW INDEPENDENT --&gt; GENERAL</t>
  </si>
  <si>
    <t>CITY --&gt; CAVE CITY</t>
  </si>
  <si>
    <t>CITY --&gt; GLASGOW</t>
  </si>
  <si>
    <t>CITY --&gt; PARK CITY</t>
  </si>
  <si>
    <t>SCHOOL CHECK</t>
  </si>
  <si>
    <t>BATH COUNTY</t>
  </si>
  <si>
    <t>SCHOOL --&gt; BATH COUNTY --&gt; GENERAL</t>
  </si>
  <si>
    <t>CITY --&gt; OWINGSVILLE</t>
  </si>
  <si>
    <t>CITY --&gt; SALT LICK</t>
  </si>
  <si>
    <t>CITY --&gt; SHARPSBURG</t>
  </si>
  <si>
    <t>SPECIAL --&gt; BATH CO FIRE DISTRICT</t>
  </si>
  <si>
    <t>BELL COUNTY</t>
  </si>
  <si>
    <t>SCHOOL --&gt; BELL COUNTY --&gt; GENERAL</t>
  </si>
  <si>
    <t>SCHOOL --&gt; MIDDLESBORO INDEPENDENT --&gt; GENERAL</t>
  </si>
  <si>
    <t>SCHOOL --&gt; PINEVILLE INDEPENDENT --&gt; GENERAL</t>
  </si>
  <si>
    <t>CITY --&gt; MIDDLESBORO</t>
  </si>
  <si>
    <t>CITY --&gt; PINEVILLE</t>
  </si>
  <si>
    <t>BOONE COUNTY</t>
  </si>
  <si>
    <t>SCHOOL --&gt; BOONE COUNTY --&gt; GENERAL</t>
  </si>
  <si>
    <t>SCHOOL --&gt; KENTON CO IN BOONE COUNTY --&gt; GENERAL</t>
  </si>
  <si>
    <t>SCHOOL --&gt; WALTON-VERONA INDEPENDENT --&gt; GENERAL</t>
  </si>
  <si>
    <t>CITY --&gt; FLORENCE</t>
  </si>
  <si>
    <t>CITY --&gt; UNION</t>
  </si>
  <si>
    <t>CITY --&gt; WALTON</t>
  </si>
  <si>
    <t>SPECIAL --&gt; FIRE DISTRICT 1 WALTON</t>
  </si>
  <si>
    <t>SPECIAL --&gt; FIRE DISTRICT 2 BELLEVIEW</t>
  </si>
  <si>
    <t>SPECIAL --&gt; FIRE DISTRICT 3 HEBRON</t>
  </si>
  <si>
    <t>SPECIAL --&gt; FIRE DISTRICT 4 UNION</t>
  </si>
  <si>
    <t>SPECIAL --&gt; FIRE DISTRICT 5 BURLINGTON</t>
  </si>
  <si>
    <t>SPECIAL --&gt; FIRE DISTRICT 6 PT PLEASANT</t>
  </si>
  <si>
    <t>SPECIAL --&gt; FIRE DISTRICT 7 PETERSBURG</t>
  </si>
  <si>
    <t>SPECIAL --&gt; FIRE DISTRICT 8 VERONA</t>
  </si>
  <si>
    <t>SPECIAL --&gt; FIRE DISTRICT 9 FLORENCE</t>
  </si>
  <si>
    <t>BOURBON COUNTY</t>
  </si>
  <si>
    <t>SCHOOL --&gt; BOURBON COUNTY --&gt; GENERAL</t>
  </si>
  <si>
    <t>SCHOOL --&gt; PARIS INDEPENDENT --&gt; GENERAL</t>
  </si>
  <si>
    <t>CITY --&gt; MILLERSBURG</t>
  </si>
  <si>
    <t>CITY --&gt; NORTH MIDDLETOWN</t>
  </si>
  <si>
    <t>CITY --&gt; PARIS</t>
  </si>
  <si>
    <t>BOYD COUNTY</t>
  </si>
  <si>
    <t>SCHOOL --&gt; ASHLAND INDEPENDENT --&gt; GENERAL</t>
  </si>
  <si>
    <t>SCHOOL --&gt; BOYD COUNTY --&gt; GENERAL</t>
  </si>
  <si>
    <t>SCHOOL --&gt; FAIRVIEW INDEPENDENT --&gt; GENERAL</t>
  </si>
  <si>
    <t>SCHOOL --&gt; RUSSELL INDEPENDENT --&gt; GENERAL</t>
  </si>
  <si>
    <t>CITY --&gt; ASHLAND</t>
  </si>
  <si>
    <t>CITY --&gt; CATLETTSBURG</t>
  </si>
  <si>
    <t>SPECIAL --&gt; BIG SANDY FIRE DISTRICT</t>
  </si>
  <si>
    <t>SPECIAL --&gt; CANNONSBURG FIRE DISTRICT</t>
  </si>
  <si>
    <t>SPECIAL --&gt; EAST FORK FIRE DISTRICT</t>
  </si>
  <si>
    <t>SPECIAL --&gt; ENGLAND HILL FIRE DISTRICT</t>
  </si>
  <si>
    <t>SPECIAL --&gt; FAIRVIEW-WESTWOOD FIRE DISTRICT</t>
  </si>
  <si>
    <t>SPECIAL --&gt; FLOODWALL-ASHLAND</t>
  </si>
  <si>
    <t>SPECIAL --&gt; FLOODWALL-CATLETTSBURG</t>
  </si>
  <si>
    <t>SPECIAL --&gt; SUMMIT-IRONVILLE FIRE DISTRICT</t>
  </si>
  <si>
    <t>BOYLE COUNTY</t>
  </si>
  <si>
    <t>SCHOOL --&gt; BOYLE COUNTY --&gt; GENERAL</t>
  </si>
  <si>
    <t>SCHOOL --&gt; DANVILLE INDEPENDENT --&gt; GENERAL</t>
  </si>
  <si>
    <t>CITY --&gt; DANVILLE</t>
  </si>
  <si>
    <t>CITY --&gt; JUNCTION CITY</t>
  </si>
  <si>
    <t>CITY --&gt; PERRYVILLE</t>
  </si>
  <si>
    <t>SPECIAL --&gt; BOYLE COUNTY FIRE DISTRICT</t>
  </si>
  <si>
    <t>BRACKEN COUNTY</t>
  </si>
  <si>
    <t>SCHOOL --&gt; AUGUSTA INDEPENDENT --&gt; GENERAL</t>
  </si>
  <si>
    <t>SCHOOL --&gt; BRACKEN COUNTY --&gt; GENERAL</t>
  </si>
  <si>
    <t>CITY --&gt; AUGUSTA</t>
  </si>
  <si>
    <t>CITY --&gt; BROOKSVILLE</t>
  </si>
  <si>
    <t>CITY --&gt; GERMANTOWN</t>
  </si>
  <si>
    <t>BREATHITT COUNTY</t>
  </si>
  <si>
    <t>SCHOOL --&gt; BREATHITT COUNTY --&gt; GENERAL</t>
  </si>
  <si>
    <t>SCHOOL --&gt; JACKSON INDEPENDENT --&gt; GENERAL</t>
  </si>
  <si>
    <t>CITY --&gt; JACKSON</t>
  </si>
  <si>
    <t>BRECKINRIDGE COUNTY</t>
  </si>
  <si>
    <t>SCHOOL --&gt; BRECKINRIDGE COUNTY --&gt; GENERAL</t>
  </si>
  <si>
    <t>SCHOOL --&gt; CLOVERPORT INDEPENDENT --&gt; GENERAL</t>
  </si>
  <si>
    <t>CITY --&gt; CLOVERPORT</t>
  </si>
  <si>
    <t>CITY --&gt; HARDINSBURG</t>
  </si>
  <si>
    <t>CITY --&gt; IRVINGTON</t>
  </si>
  <si>
    <t>BULLITT COUNTY</t>
  </si>
  <si>
    <t>SCHOOL --&gt; BULLITT COUNTY --&gt; GENERAL</t>
  </si>
  <si>
    <t>CITY --&gt; FOX CHASE</t>
  </si>
  <si>
    <t>CITY --&gt; HEBRON ESTATES</t>
  </si>
  <si>
    <t>CITY --&gt; HILLVIEW</t>
  </si>
  <si>
    <t>CITY --&gt; HUNTERS HOLLOW</t>
  </si>
  <si>
    <t>CITY --&gt; LEBANON JUNCTION</t>
  </si>
  <si>
    <t>CITY --&gt; MOUNT WASHINGTON</t>
  </si>
  <si>
    <t>CITY --&gt; PIONEER VILLAGE</t>
  </si>
  <si>
    <t>CITY --&gt; SHEPHERDSVILLE</t>
  </si>
  <si>
    <t>SPECIAL --&gt; MOUNT WASHINGTON FIRE DISTRICT</t>
  </si>
  <si>
    <t>SPECIAL --&gt; NICHOLS FIRE DISTRICT</t>
  </si>
  <si>
    <t>SPECIAL --&gt; SOUTHEAST FIRE DISTRICT</t>
  </si>
  <si>
    <t>SPECIAL --&gt; ZONETON FIRE DISTRICT</t>
  </si>
  <si>
    <t>BUTLER COUNTY</t>
  </si>
  <si>
    <t>SCHOOL --&gt; BUTLER COUNTY --&gt; GENERAL</t>
  </si>
  <si>
    <t>CITY --&gt; MORGANTOWN</t>
  </si>
  <si>
    <t>CITY --&gt; ROCHESTER</t>
  </si>
  <si>
    <t>CITY --&gt; WOODBURY</t>
  </si>
  <si>
    <t>CALDWELL COUNTY</t>
  </si>
  <si>
    <t>SCHOOL --&gt; CALDWELL COUNTY --&gt; GENERAL</t>
  </si>
  <si>
    <t>CITY --&gt; FREDONIA</t>
  </si>
  <si>
    <t>CITY --&gt; PRINCETON</t>
  </si>
  <si>
    <t>CALLOWAY COUNTY</t>
  </si>
  <si>
    <t>SCHOOL --&gt; CALLOWAY COUNTY --&gt; GENERAL</t>
  </si>
  <si>
    <t>SCHOOL --&gt; MURRAY INDEPENDENT --&gt; GENERAL</t>
  </si>
  <si>
    <t>CITY --&gt; HAZEL</t>
  </si>
  <si>
    <t>CITY --&gt; MURRAY</t>
  </si>
  <si>
    <t>SPECIAL --&gt; CALLOWAY COUNTY FIRE PROTECTION</t>
  </si>
  <si>
    <t>CAMPBELL COUNTY</t>
  </si>
  <si>
    <t>SCHOOL --&gt; BELLEVUE INDEPENDENT --&gt; GENERAL</t>
  </si>
  <si>
    <t>SCHOOL --&gt; CAMPBELL COUNTY --&gt; GENERAL</t>
  </si>
  <si>
    <t>SCHOOL --&gt; DAYTON INDEPENDENT --&gt; GENERAL</t>
  </si>
  <si>
    <t>SCHOOL --&gt; FORT THOMAS INDEPENDENT --&gt; GENERAL</t>
  </si>
  <si>
    <t>SCHOOL --&gt; NEWPORT INDEPENDENT --&gt; GENERAL</t>
  </si>
  <si>
    <t>SCHOOL --&gt; SOUTHGATE INDEPENDENT --&gt; GENERAL</t>
  </si>
  <si>
    <t>CITY --&gt; ALEXANDRIA</t>
  </si>
  <si>
    <t>CITY --&gt; BELLEVUE</t>
  </si>
  <si>
    <t>CITY --&gt; CALIFORNIA</t>
  </si>
  <si>
    <t>CITY --&gt; COLD SPRING</t>
  </si>
  <si>
    <t>CITY --&gt; CRESTVIEW</t>
  </si>
  <si>
    <t>CITY --&gt; DAYTON</t>
  </si>
  <si>
    <t>CITY --&gt; FORT THOMAS</t>
  </si>
  <si>
    <t>CITY --&gt; HIGHLAND HEIGHTS</t>
  </si>
  <si>
    <t>CITY --&gt; MELBOURNE</t>
  </si>
  <si>
    <t>CITY --&gt; MENTOR</t>
  </si>
  <si>
    <t>CITY --&gt; NEWPORT</t>
  </si>
  <si>
    <t>CITY --&gt; SILVER GROVE</t>
  </si>
  <si>
    <t>CITY --&gt; SOUTHGATE</t>
  </si>
  <si>
    <t>CITY --&gt; WILDER</t>
  </si>
  <si>
    <t>CITY --&gt; WOODLAWN</t>
  </si>
  <si>
    <t>SPECIAL --&gt; FIRE DISTRICT #1 CAMPBELL CO</t>
  </si>
  <si>
    <t>SPECIAL --&gt; FIRE DISTRICT #2 CENTRAL CAMPBELL</t>
  </si>
  <si>
    <t>SPECIAL --&gt; FIRE DISTRICT #4 SOUTHERN CAMPBELL</t>
  </si>
  <si>
    <t>SPECIAL --&gt; FIRE DISTRICT #5 ALEXANDRIA</t>
  </si>
  <si>
    <t>SPECIAL --&gt; FIRE DISTRICT #6 MELBOURNE</t>
  </si>
  <si>
    <t>SPECIAL --&gt; FIRE DISTRICT SOUTHGATE</t>
  </si>
  <si>
    <t>CARLISLE COUNTY</t>
  </si>
  <si>
    <t>SCHOOL --&gt; CARLISLE COUNTY --&gt; GENERAL</t>
  </si>
  <si>
    <t>CITY --&gt; ARLINGTON</t>
  </si>
  <si>
    <t>CITY --&gt; BARDWELL</t>
  </si>
  <si>
    <t>CARROLL COUNTY</t>
  </si>
  <si>
    <t>SCHOOL --&gt; CARROLL COUNTY --&gt; GENERAL</t>
  </si>
  <si>
    <t>CITY --&gt; CARROLLTON</t>
  </si>
  <si>
    <t>CITY --&gt; GHENT</t>
  </si>
  <si>
    <t>CITY --&gt; PRESTONVILLE</t>
  </si>
  <si>
    <t>CITY --&gt; SANDERS</t>
  </si>
  <si>
    <t>CITY --&gt; WORTHVILLE</t>
  </si>
  <si>
    <t>SPECIAL --&gt; GHENT FIRE DISTRICT</t>
  </si>
  <si>
    <t>CARTER COUNTY</t>
  </si>
  <si>
    <t>SCHOOL --&gt; CARTER COUNTY --&gt; GENERAL</t>
  </si>
  <si>
    <t>CITY --&gt; GRAYSON</t>
  </si>
  <si>
    <t>CITY --&gt; OLIVE HILL</t>
  </si>
  <si>
    <t>CASEY COUNTY</t>
  </si>
  <si>
    <t>SCHOOL --&gt; CASEY COUNTY --&gt; GENERAL</t>
  </si>
  <si>
    <t>CITY --&gt; LIBERTY</t>
  </si>
  <si>
    <t>CHRISTIAN COUNTY</t>
  </si>
  <si>
    <t>SCHOOL --&gt; CHRISTIAN COUNTY --&gt; GENERAL</t>
  </si>
  <si>
    <t>CITY --&gt; CROFTON</t>
  </si>
  <si>
    <t>CITY --&gt; HOPKINSVILLE</t>
  </si>
  <si>
    <t>CITY --&gt; LAFAYETTE</t>
  </si>
  <si>
    <t>CITY --&gt; OAK GROVE</t>
  </si>
  <si>
    <t>CITY --&gt; PEMBROKE</t>
  </si>
  <si>
    <t>CLARK COUNTY</t>
  </si>
  <si>
    <t>SCHOOL --&gt; CLARK COUNTY --&gt; GENERAL</t>
  </si>
  <si>
    <t>CITY --&gt; WINCHESTER</t>
  </si>
  <si>
    <t>CLAY COUNTY</t>
  </si>
  <si>
    <t>SCHOOL --&gt; CLAY COUNTY --&gt; GENERAL</t>
  </si>
  <si>
    <t>CITY --&gt; MANCHESTER</t>
  </si>
  <si>
    <t>CLINTON COUNTY</t>
  </si>
  <si>
    <t>SCHOOL --&gt; CLINTON COUNTY --&gt; GENERAL</t>
  </si>
  <si>
    <t>CITY --&gt; ALBANY</t>
  </si>
  <si>
    <t>CRITTENDEN COUNTY</t>
  </si>
  <si>
    <t>SCHOOL --&gt; CRITTENDEN COUNTY --&gt; GENERAL</t>
  </si>
  <si>
    <t>CITY --&gt; MARION</t>
  </si>
  <si>
    <t>CUMBERLAND COUNTY</t>
  </si>
  <si>
    <t>SCHOOL --&gt; CUMBERLAND COUNTY --&gt; GENERAL</t>
  </si>
  <si>
    <t>CITY --&gt; BURKESVILLE</t>
  </si>
  <si>
    <t>DAVIESS COUNTY</t>
  </si>
  <si>
    <t>SCHOOL --&gt; DAVIESS COUNTY --&gt; GENERAL</t>
  </si>
  <si>
    <t>SCHOOL --&gt; OWENSBORO INDEPENDENT --&gt; GENERAL</t>
  </si>
  <si>
    <t>CITY --&gt; OWENSBORO</t>
  </si>
  <si>
    <t>CITY --&gt; WHITESVILLE</t>
  </si>
  <si>
    <t>EDMONSON COUNTY</t>
  </si>
  <si>
    <t>SCHOOL --&gt; EDMONSON COUNTY --&gt; GENERAL</t>
  </si>
  <si>
    <t>CITY --&gt; BROWNSVILLE</t>
  </si>
  <si>
    <t>ELLIOTT COUNTY</t>
  </si>
  <si>
    <t>SCHOOL --&gt; ELLIOTT COUNTY --&gt; GENERAL</t>
  </si>
  <si>
    <t>CITY --&gt; SANDY HOOK</t>
  </si>
  <si>
    <t>ESTILL COUNTY</t>
  </si>
  <si>
    <t>SCHOOL --&gt; ESTILL COUNTY --&gt; GENERAL</t>
  </si>
  <si>
    <t>CITY --&gt; IRVINE</t>
  </si>
  <si>
    <t>CITY --&gt; RAVENNA</t>
  </si>
  <si>
    <t>FAYETTE COUNTY</t>
  </si>
  <si>
    <t>SCHOOL --&gt; FAYETTE COUNTY --&gt; GENERAL</t>
  </si>
  <si>
    <t>FLEMING COUNTY</t>
  </si>
  <si>
    <t>SCHOOL --&gt; FLEMING COUNTY --&gt; GENERAL</t>
  </si>
  <si>
    <t>CITY --&gt; FLEMINGSBURG</t>
  </si>
  <si>
    <t>FLOYD COUNTY</t>
  </si>
  <si>
    <t>SCHOOL --&gt; FLOYD COUNTY --&gt; GENERAL</t>
  </si>
  <si>
    <t>CITY --&gt; ALLEN</t>
  </si>
  <si>
    <t>CITY --&gt; MARTIN</t>
  </si>
  <si>
    <t>CITY --&gt; PRESTONSBURG</t>
  </si>
  <si>
    <t>CITY --&gt; WAYLAND</t>
  </si>
  <si>
    <t>CITY --&gt; WHEELWRIGHT</t>
  </si>
  <si>
    <t>SPECIAL --&gt; ALLEN FIRE DISTRICT</t>
  </si>
  <si>
    <t>SPECIAL --&gt; AUXIER FIRE DISTRICT</t>
  </si>
  <si>
    <t>SPECIAL --&gt; BETSY LANE FIRE DISTRICT</t>
  </si>
  <si>
    <t>SPECIAL --&gt; COW CREEK FIRE DISTRICT</t>
  </si>
  <si>
    <t>SPECIAL --&gt; DAVID FIRE DISTRICT</t>
  </si>
  <si>
    <t>SPECIAL --&gt; GARRETT FIRE DISTRICT</t>
  </si>
  <si>
    <t>SPECIAL --&gt; LEFT BEAVER FIRE DISTRICT</t>
  </si>
  <si>
    <t>SPECIAL --&gt; MARTIN FIRE DISTRICT</t>
  </si>
  <si>
    <t>SPECIAL --&gt; MAYTOWN FIRE DISTRICT</t>
  </si>
  <si>
    <t>SPECIAL --&gt; MIDDLE CREEK FIRE DISTRICT</t>
  </si>
  <si>
    <t>SPECIAL --&gt; MUDCREEK FIRE DISTRICT</t>
  </si>
  <si>
    <t>SPECIAL --&gt; NORTH FLOYD FIRE PROTECTION DISTRICT</t>
  </si>
  <si>
    <t>SPECIAL --&gt; TOLER CREEK VOL FIRE DEPARTMENT</t>
  </si>
  <si>
    <t>SPECIAL --&gt; WAYLAND FIRE DISTRICT</t>
  </si>
  <si>
    <t>FRANKLIN COUNTY</t>
  </si>
  <si>
    <t>SCHOOL --&gt; FRANKFORT INDEPENDENT --&gt; GENERAL</t>
  </si>
  <si>
    <t>SCHOOL --&gt; FRANKLIN COUNTY --&gt; GENERAL</t>
  </si>
  <si>
    <t>CITY --&gt; FRANKFORT</t>
  </si>
  <si>
    <t>FULTON COUNTY</t>
  </si>
  <si>
    <t>SCHOOL --&gt; FULTON COUNTY --&gt; GENERAL</t>
  </si>
  <si>
    <t>SCHOOL --&gt; FULTON INDEPENDENT --&gt; GENERAL</t>
  </si>
  <si>
    <t>CITY --&gt; FULTON</t>
  </si>
  <si>
    <t>CITY --&gt; HICKMAN</t>
  </si>
  <si>
    <t>SPECIAL --&gt; HICKMAN/FIRE APP</t>
  </si>
  <si>
    <t>GALLATIN COUNTY</t>
  </si>
  <si>
    <t>SCHOOL --&gt; GALLATIN COUNTY --&gt; GENERAL</t>
  </si>
  <si>
    <t>CITY --&gt; GLENCOE</t>
  </si>
  <si>
    <t>CITY --&gt; SPARTA</t>
  </si>
  <si>
    <t>CITY --&gt; WARSAW</t>
  </si>
  <si>
    <t>SPECIAL --&gt; VERONA FIRE DISTRICT / GALLATIN</t>
  </si>
  <si>
    <t>GARRARD COUNTY</t>
  </si>
  <si>
    <t>SCHOOL --&gt; GARRARD COUNTY --&gt; GENERAL</t>
  </si>
  <si>
    <t>CITY --&gt; LANCASTER</t>
  </si>
  <si>
    <t>SPECIAL --&gt; BUCKEYE FIRE DISTRICT #3</t>
  </si>
  <si>
    <t>SPECIAL --&gt; CAMP DICK FIRE &amp; RESCUE DISTRICT #2</t>
  </si>
  <si>
    <t>SPECIAL --&gt; CARTERSVILLE-PAINT LICK FIRE DISTRICT #4</t>
  </si>
  <si>
    <t>SPECIAL --&gt; GARRARD CO FIRE DISTRICT #1</t>
  </si>
  <si>
    <t>GRANT COUNTY</t>
  </si>
  <si>
    <t>SCHOOL --&gt; GRANT COUNTY --&gt; GENERAL</t>
  </si>
  <si>
    <t>SCHOOL --&gt; WILLIAMSTOWN INDEPENDENT --&gt; GENERAL</t>
  </si>
  <si>
    <t>CITY --&gt; CORINTH</t>
  </si>
  <si>
    <t>CITY --&gt; CRITTENDEN</t>
  </si>
  <si>
    <t>CITY --&gt; DRY RIDGE</t>
  </si>
  <si>
    <t>CITY --&gt; WILLIAMSTOWN</t>
  </si>
  <si>
    <t>SPECIAL --&gt; VERONA FIRE PROTECTION DISTRICT</t>
  </si>
  <si>
    <t>GRAVES COUNTY</t>
  </si>
  <si>
    <t>SCHOOL --&gt; GRAVES COUNTY --&gt; GENERAL</t>
  </si>
  <si>
    <t>SCHOOL --&gt; MAYFIELD INDEPENDENT --&gt; GENERAL</t>
  </si>
  <si>
    <t>CITY --&gt; MAYFIELD</t>
  </si>
  <si>
    <t>CITY --&gt; WINGO</t>
  </si>
  <si>
    <t>SPECIAL --&gt; SYMSONIA FIRE DISTRICT</t>
  </si>
  <si>
    <t>SPECIAL --&gt; WINGO FIRE DISTRICT</t>
  </si>
  <si>
    <t>GRAYSON COUNTY</t>
  </si>
  <si>
    <t>SCHOOL --&gt; GRAYSON COUNTY --&gt; GENERAL</t>
  </si>
  <si>
    <t>CITY --&gt; CANEYVILLE</t>
  </si>
  <si>
    <t>CITY --&gt; CLARKSON</t>
  </si>
  <si>
    <t>CITY --&gt; LEITCHFIELD</t>
  </si>
  <si>
    <t>GREEN COUNTY</t>
  </si>
  <si>
    <t>SCHOOL --&gt; GREEN COUNTY --&gt; GENERAL</t>
  </si>
  <si>
    <t>CITY --&gt; GREENSBURG</t>
  </si>
  <si>
    <t>GREENUP COUNTY</t>
  </si>
  <si>
    <t>SCHOOL --&gt; GREENUP COUNTY --&gt; GENERAL</t>
  </si>
  <si>
    <t>SCHOOL --&gt; RACELAND INDEPENDENT --&gt; GENERAL</t>
  </si>
  <si>
    <t>CITY --&gt; BELLEFONTE</t>
  </si>
  <si>
    <t>CITY --&gt; FLATWOODS</t>
  </si>
  <si>
    <t>CITY --&gt; GREENUP</t>
  </si>
  <si>
    <t>CITY --&gt; RACELAND</t>
  </si>
  <si>
    <t>CITY --&gt; RUSSELL</t>
  </si>
  <si>
    <t>CITY --&gt; SOUTH SHORE</t>
  </si>
  <si>
    <t>CITY --&gt; WORTHINGTON</t>
  </si>
  <si>
    <t>CITY --&gt; WURTLAND</t>
  </si>
  <si>
    <t>SPECIAL --&gt; EASTERN GREENUP CO EMERGENCY AMBULANCE</t>
  </si>
  <si>
    <t>SPECIAL --&gt; LITTLE SANDY FIRE DISTRICT</t>
  </si>
  <si>
    <t>SPECIAL --&gt; LLOYD FIRE DISTRICT</t>
  </si>
  <si>
    <t>SPECIAL --&gt; LOAD FIRE DISTRICT</t>
  </si>
  <si>
    <t>SPECIAL --&gt; MALONETON FIRE DISTRICT</t>
  </si>
  <si>
    <t>SPECIAL --&gt; OLDTOWN FIRE DISTRICT</t>
  </si>
  <si>
    <t>SPECIAL --&gt; SOUTH SHORE FIRE DISTRICT</t>
  </si>
  <si>
    <t>SPECIAL --&gt; WURTLAND FIRE DISTRICT</t>
  </si>
  <si>
    <t>HANCOCK COUNTY</t>
  </si>
  <si>
    <t>SCHOOL --&gt; HANCOCK COUNTY --&gt; GENERAL</t>
  </si>
  <si>
    <t>CITY --&gt; HAWESVILLE</t>
  </si>
  <si>
    <t>CITY --&gt; LEWISPORT</t>
  </si>
  <si>
    <t>HARDIN COUNTY</t>
  </si>
  <si>
    <t>SCHOOL --&gt; ELIZABETHTOWN INDEPENDENT --&gt; GENERAL</t>
  </si>
  <si>
    <t>SCHOOL --&gt; HARDIN COUNTY --&gt; GENERAL</t>
  </si>
  <si>
    <t>CITY --&gt; ELIZABETHTOWN</t>
  </si>
  <si>
    <t>CITY --&gt; RADCLIFF</t>
  </si>
  <si>
    <t>CITY --&gt; SONORA</t>
  </si>
  <si>
    <t>CITY --&gt; UPTON</t>
  </si>
  <si>
    <t>CITY --&gt; VINE GROVE</t>
  </si>
  <si>
    <t>CITY --&gt; WEST POINT</t>
  </si>
  <si>
    <t>HARLAN COUNTY</t>
  </si>
  <si>
    <t>SCHOOL --&gt; HARLAN COUNTY --&gt; GENERAL</t>
  </si>
  <si>
    <t>SCHOOL --&gt; HARLAN INDEPENDENT --&gt; GENERAL</t>
  </si>
  <si>
    <t>CITY --&gt; BENHAM</t>
  </si>
  <si>
    <t>CITY --&gt; CUMBERLAND</t>
  </si>
  <si>
    <t>CITY --&gt; EVARTS</t>
  </si>
  <si>
    <t>CITY --&gt; HARLAN</t>
  </si>
  <si>
    <t>CITY --&gt; LOYALL</t>
  </si>
  <si>
    <t>CITY --&gt; LYNCH</t>
  </si>
  <si>
    <t>HARRISON COUNTY</t>
  </si>
  <si>
    <t>SCHOOL --&gt; HARRISON COUNTY --&gt; GENERAL</t>
  </si>
  <si>
    <t>CITY --&gt; BERRY</t>
  </si>
  <si>
    <t>CITY --&gt; CYNTHIANA</t>
  </si>
  <si>
    <t>SPECIAL --&gt; HARRISON CO FIRE DISTRICT</t>
  </si>
  <si>
    <t>HART COUNTY</t>
  </si>
  <si>
    <t>SCHOOL --&gt; HART COUNTY --&gt; GENERAL</t>
  </si>
  <si>
    <t>CITY --&gt; BONNIEVILLE</t>
  </si>
  <si>
    <t>CITY --&gt; HORSE CAVE</t>
  </si>
  <si>
    <t>CITY --&gt; MUNFORDVILLE</t>
  </si>
  <si>
    <t>HENDERSON COUNTY</t>
  </si>
  <si>
    <t>SCHOOL --&gt; HENDERSON COUNTY --&gt; GENERAL</t>
  </si>
  <si>
    <t>CITY --&gt; CORYDON</t>
  </si>
  <si>
    <t>CITY --&gt; HENDERSON</t>
  </si>
  <si>
    <t>CITY --&gt; ROBARDS</t>
  </si>
  <si>
    <t>SPECIAL --&gt; CORYDON SEWER</t>
  </si>
  <si>
    <t>HENRY COUNTY</t>
  </si>
  <si>
    <t>SCHOOL --&gt; EMINENCE INDEPENDENT --&gt; GENERAL</t>
  </si>
  <si>
    <t>SCHOOL --&gt; HENRY COUNTY --&gt; GENERAL</t>
  </si>
  <si>
    <t>CITY --&gt; CAMPBELLSBURG</t>
  </si>
  <si>
    <t>CITY --&gt; EMINENCE</t>
  </si>
  <si>
    <t>CITY --&gt; NEW CASTLE</t>
  </si>
  <si>
    <t>CITY --&gt; PLEASUREVILLE</t>
  </si>
  <si>
    <t>CITY --&gt; SMITHFIELD</t>
  </si>
  <si>
    <t>HICKMAN COUNTY</t>
  </si>
  <si>
    <t>SCHOOL --&gt; HICKMAN COUNTY --&gt; GENERAL</t>
  </si>
  <si>
    <t>CITY --&gt; CLINTON</t>
  </si>
  <si>
    <t>SPECIAL --&gt; CLINTON FIRE DISTRICT</t>
  </si>
  <si>
    <t>SPECIAL --&gt; COLUMBUS FIRE DISTRICT</t>
  </si>
  <si>
    <t>HOPKINS COUNTY</t>
  </si>
  <si>
    <t>SCHOOL --&gt; DAWSON SPRINGS INDEPENDENT --&gt; GENERAL</t>
  </si>
  <si>
    <t>SCHOOL --&gt; HOPKINS COUNTY --&gt; GENERAL</t>
  </si>
  <si>
    <t>CITY --&gt; DAWSON SPRINGS</t>
  </si>
  <si>
    <t>CITY --&gt; EARLINGTON</t>
  </si>
  <si>
    <t>CITY --&gt; HANSON</t>
  </si>
  <si>
    <t>CITY --&gt; MADISONVILLE</t>
  </si>
  <si>
    <t>CITY --&gt; MORTONS GAP</t>
  </si>
  <si>
    <t>CITY --&gt; NEBO</t>
  </si>
  <si>
    <t>CITY --&gt; NORTONVILLE</t>
  </si>
  <si>
    <t>CITY --&gt; SAINT CHARLES</t>
  </si>
  <si>
    <t>CITY --&gt; WHITE PLAINS</t>
  </si>
  <si>
    <t>SPECIAL --&gt; EARLINGTON FIRE PROTECTION DISTRICT</t>
  </si>
  <si>
    <t>JACKSON COUNTY</t>
  </si>
  <si>
    <t>SCHOOL --&gt; JACKSON COUNTY --&gt; GENERAL</t>
  </si>
  <si>
    <t>CITY --&gt; MCKEE</t>
  </si>
  <si>
    <t>JEFFERSON COUNTY</t>
  </si>
  <si>
    <t>SCHOOL --&gt; ANCHORAGE INDEPENDENT --&gt; GENERAL</t>
  </si>
  <si>
    <t>SCHOOL --&gt; JEFFERSON COUNTY --&gt; GENERAL</t>
  </si>
  <si>
    <t>CITY --&gt; ANCHORAGE</t>
  </si>
  <si>
    <t>CITY --&gt; GREEN SPRING</t>
  </si>
  <si>
    <t>CITY --&gt; PROSPECT</t>
  </si>
  <si>
    <t>CITY --&gt; SHIVELY</t>
  </si>
  <si>
    <t>CITY --&gt; WATTERSON PARK</t>
  </si>
  <si>
    <t>SPECIAL --&gt; FAIRDALE FIRE DISTRICT</t>
  </si>
  <si>
    <t>SPECIAL --&gt; FERN CREEK FIRE DISTRICT</t>
  </si>
  <si>
    <t>SPECIAL --&gt; OKOLONA FIRE DISTRICT</t>
  </si>
  <si>
    <t>SPECIAL --&gt; PLEASURE RIDGE PARK FIRE DISTRICT</t>
  </si>
  <si>
    <t>SPECIAL --&gt; URBAN SERVICES DISTRICT LOUISVILLE</t>
  </si>
  <si>
    <t>JESSAMINE COUNTY</t>
  </si>
  <si>
    <t>SCHOOL --&gt; JESSAMINE COUNTY --&gt; GENERAL</t>
  </si>
  <si>
    <t>CITY --&gt; NICHOLASVILLE</t>
  </si>
  <si>
    <t>CITY --&gt; WILMORE</t>
  </si>
  <si>
    <t>SPECIAL --&gt; FIRE PROTECTION DISTRICT</t>
  </si>
  <si>
    <t>SPECIAL --&gt; N JESSAMINE SUB FIRE DISTRICT</t>
  </si>
  <si>
    <t>JOHNSON COUNTY</t>
  </si>
  <si>
    <t>SCHOOL --&gt; JOHNSON COUNTY --&gt; GENERAL</t>
  </si>
  <si>
    <t>SCHOOL --&gt; PAINTSVILLE INDEPENDENT --&gt; GENERAL</t>
  </si>
  <si>
    <t>CITY --&gt; PAINTSVILLE</t>
  </si>
  <si>
    <t>KENTON COUNTY</t>
  </si>
  <si>
    <t>SCHOOL --&gt; BEECHWOOD INDEPENDENT --&gt; GENERAL</t>
  </si>
  <si>
    <t>SCHOOL --&gt; COVINGTON INDEPENDENT --&gt; GENERAL</t>
  </si>
  <si>
    <t>SCHOOL --&gt; ERLANGER INDEPENDENT --&gt; GENERAL</t>
  </si>
  <si>
    <t>SCHOOL --&gt; KENTON COUNTY --&gt; GENERAL</t>
  </si>
  <si>
    <t>SCHOOL --&gt; LUDLOW INDEPENDENT --&gt; GENERAL</t>
  </si>
  <si>
    <t>CITY --&gt; BROMLEY</t>
  </si>
  <si>
    <t>CITY --&gt; COVINGTON</t>
  </si>
  <si>
    <t>CITY --&gt; CRESCENT SPRINGS</t>
  </si>
  <si>
    <t>CITY --&gt; CRESTVIEW HILLS</t>
  </si>
  <si>
    <t>CITY --&gt; EDGEWOOD</t>
  </si>
  <si>
    <t>CITY --&gt; ELSMERE</t>
  </si>
  <si>
    <t>CITY --&gt; ERLANGER</t>
  </si>
  <si>
    <t>CITY --&gt; FAIRVIEW</t>
  </si>
  <si>
    <t>CITY --&gt; FORT MITCHELL</t>
  </si>
  <si>
    <t>CITY --&gt; FORT WRIGHT</t>
  </si>
  <si>
    <t>CITY --&gt; INDEPENDENCE</t>
  </si>
  <si>
    <t>CITY --&gt; KENTON VALE</t>
  </si>
  <si>
    <t>CITY --&gt; LAKESIDE PARK</t>
  </si>
  <si>
    <t>CITY --&gt; LUDLOW</t>
  </si>
  <si>
    <t>CITY --&gt; PARK HILLS</t>
  </si>
  <si>
    <t>CITY --&gt; RYLAND HEIGHTS</t>
  </si>
  <si>
    <t>CITY --&gt; TAYLOR MILL</t>
  </si>
  <si>
    <t>CITY --&gt; VILLA HILLS</t>
  </si>
  <si>
    <t>SPECIAL --&gt; BOONE WALTON FIRE DISTRICT</t>
  </si>
  <si>
    <t>SPECIAL --&gt; ELSMERE FIRE DISTRICT</t>
  </si>
  <si>
    <t>SPECIAL --&gt; INDEPENDENCE FIRE DISTRICT</t>
  </si>
  <si>
    <t>SPECIAL --&gt; LUDLOW FIRE PROTECTION AND EMS</t>
  </si>
  <si>
    <t>SPECIAL --&gt; PINER FISKBURG FIRE DISTRICT</t>
  </si>
  <si>
    <t>SPECIAL --&gt; RYLAND HEIGHTS FIRE DISTRICT</t>
  </si>
  <si>
    <t>KNOTT COUNTY</t>
  </si>
  <si>
    <t>SCHOOL --&gt; KNOTT COUNTY --&gt; GENERAL</t>
  </si>
  <si>
    <t>CITY --&gt; HINDMAN</t>
  </si>
  <si>
    <t>KNOX COUNTY</t>
  </si>
  <si>
    <t>SCHOOL --&gt; BARBOURVILLE INDEPENDENT --&gt; GENERAL</t>
  </si>
  <si>
    <t>SCHOOL --&gt; CORBIN INDEPENDENT --&gt; GENERAL</t>
  </si>
  <si>
    <t>SCHOOL --&gt; KNOX COUNTY --&gt; GENERAL</t>
  </si>
  <si>
    <t>CITY --&gt; BARBOURVILLE</t>
  </si>
  <si>
    <t>CITY --&gt; CORBIN</t>
  </si>
  <si>
    <t>SPECIAL --&gt; ARTEMUS FIRE DISTRICT</t>
  </si>
  <si>
    <t>LARUE COUNTY</t>
  </si>
  <si>
    <t>SCHOOL --&gt; LARUE COUNTY --&gt; GENERAL</t>
  </si>
  <si>
    <t>CITY --&gt; HODGENVILLE</t>
  </si>
  <si>
    <t>LAUREL COUNTY</t>
  </si>
  <si>
    <t>SCHOOL --&gt; EAST BERNSTADT INDEPENDENT --&gt; GENERAL</t>
  </si>
  <si>
    <t>SCHOOL --&gt; LAUREL COUNTY --&gt; GENERAL</t>
  </si>
  <si>
    <t>CITY --&gt; LONDON</t>
  </si>
  <si>
    <t>SPECIAL --&gt; BUSH FIRE DISTRICT</t>
  </si>
  <si>
    <t>LAWRENCE COUNTY</t>
  </si>
  <si>
    <t>SCHOOL --&gt; LAWRENCE COUNTY --&gt; GENERAL</t>
  </si>
  <si>
    <t>CITY --&gt; LOUISA</t>
  </si>
  <si>
    <t>SPECIAL --&gt; LOUISA FIRE &amp; RESCUE DISTRICT</t>
  </si>
  <si>
    <t>LEE COUNTY</t>
  </si>
  <si>
    <t>SCHOOL --&gt; LEE COUNTY --&gt; GENERAL</t>
  </si>
  <si>
    <t>CITY --&gt; BEATTYVILLE</t>
  </si>
  <si>
    <t>LESLIE COUNTY</t>
  </si>
  <si>
    <t>SCHOOL --&gt; LESLIE COUNTY --&gt; GENERAL</t>
  </si>
  <si>
    <t>CITY --&gt; HYDEN</t>
  </si>
  <si>
    <t>LETCHER COUNTY</t>
  </si>
  <si>
    <t>SCHOOL --&gt; JENKINS INDEPENDENT --&gt; GENERAL</t>
  </si>
  <si>
    <t>SCHOOL --&gt; LETCHER COUNTY --&gt; GENERAL</t>
  </si>
  <si>
    <t>CITY --&gt; FLEMING-NEON</t>
  </si>
  <si>
    <t>CITY --&gt; JENKINS</t>
  </si>
  <si>
    <t>CITY --&gt; WHITESBURG</t>
  </si>
  <si>
    <t>LEWIS COUNTY</t>
  </si>
  <si>
    <t>SCHOOL --&gt; LEWIS COUNTY --&gt; GENERAL</t>
  </si>
  <si>
    <t>CITY --&gt; VANCEBURG</t>
  </si>
  <si>
    <t>SPECIAL --&gt; BLACK OAK FIRE DISTRICT #5</t>
  </si>
  <si>
    <t>SPECIAL --&gt; CAMP DIX FIRE DISTRICT #7</t>
  </si>
  <si>
    <t>SPECIAL --&gt; FIREBRICK FIRE DISTRICT #4</t>
  </si>
  <si>
    <t>SPECIAL --&gt; GARRISON FIRE DISTRICT #3</t>
  </si>
  <si>
    <t>SPECIAL --&gt; LEWIS COUNTY FIRE DISTRICT #8</t>
  </si>
  <si>
    <t>SPECIAL --&gt; TOLLESBORO FIRE DISTRICT #2</t>
  </si>
  <si>
    <t>LINCOLN COUNTY</t>
  </si>
  <si>
    <t>SCHOOL --&gt; LINCOLN COUNTY --&gt; GENERAL</t>
  </si>
  <si>
    <t>CITY --&gt; CRAB ORCHARD</t>
  </si>
  <si>
    <t>CITY --&gt; EUBANK</t>
  </si>
  <si>
    <t>CITY --&gt; HUSTONVILLE</t>
  </si>
  <si>
    <t>CITY --&gt; STANFORD</t>
  </si>
  <si>
    <t>LIVINGSTON COUNTY</t>
  </si>
  <si>
    <t>SCHOOL --&gt; LIVINGSTON COUNTY --&gt; GENERAL</t>
  </si>
  <si>
    <t>CITY --&gt; CARRSVILLE</t>
  </si>
  <si>
    <t>CITY --&gt; GRAND RIVERS</t>
  </si>
  <si>
    <t>CITY --&gt; SALEM</t>
  </si>
  <si>
    <t>CITY --&gt; SMITHLAND</t>
  </si>
  <si>
    <t>SPECIAL --&gt; BURNA FIRE DISTRICT</t>
  </si>
  <si>
    <t>SPECIAL --&gt; GRAND LAKES FIRE DISTRICT</t>
  </si>
  <si>
    <t>SPECIAL --&gt; LEDBETTER FIRE DISTRICT</t>
  </si>
  <si>
    <t>LOGAN COUNTY</t>
  </si>
  <si>
    <t>SCHOOL --&gt; LOGAN COUNTY --&gt; GENERAL</t>
  </si>
  <si>
    <t>SCHOOL --&gt; RUSSELLVILLE INDEPENDENT --&gt; GENERAL</t>
  </si>
  <si>
    <t>CITY --&gt; ADAIRVILLE</t>
  </si>
  <si>
    <t>CITY --&gt; AUBURN</t>
  </si>
  <si>
    <t>CITY --&gt; LEWISBURG</t>
  </si>
  <si>
    <t>CITY --&gt; RUSSELLVILLE</t>
  </si>
  <si>
    <t>LYON COUNTY</t>
  </si>
  <si>
    <t>SCHOOL --&gt; LYON COUNTY --&gt; GENERAL</t>
  </si>
  <si>
    <t>CITY --&gt; EDDYVILLE</t>
  </si>
  <si>
    <t>CITY --&gt; KUTTAWA</t>
  </si>
  <si>
    <t>SPECIAL --&gt; LYON CO FIRE DISTRICT #1</t>
  </si>
  <si>
    <t>SPECIAL --&gt; LYON CO FIRE DISTRICT #2</t>
  </si>
  <si>
    <t>MCCRACKEN COUNTY</t>
  </si>
  <si>
    <t>SCHOOL --&gt; MCCRACKEN COUNTY --&gt; GENERAL</t>
  </si>
  <si>
    <t>SCHOOL --&gt; PADUCAH INDEPENDENT --&gt; GENERAL</t>
  </si>
  <si>
    <t>CITY --&gt; PADUCAH</t>
  </si>
  <si>
    <t>SPECIAL --&gt; CONCORD FIRE DISTRICT</t>
  </si>
  <si>
    <t>SPECIAL --&gt; HENDRON FIRE DISTRICT</t>
  </si>
  <si>
    <t>SPECIAL --&gt; LONE OAK FIRE DISTRICT</t>
  </si>
  <si>
    <t>SPECIAL --&gt; MELBER-NEW HOPE FIRE DISTRICT</t>
  </si>
  <si>
    <t>SPECIAL --&gt; PADUCAH JR COLLEGE - CO</t>
  </si>
  <si>
    <t>SPECIAL --&gt; PADUCAH JR COLLEGE-CITY</t>
  </si>
  <si>
    <t>SPECIAL --&gt; REIDLAND-FARLEY FIRE DISTRICT</t>
  </si>
  <si>
    <t>SPECIAL --&gt; WEST MCCRACKEN FIRE DISTRICT</t>
  </si>
  <si>
    <t>MCCREARY COUNTY</t>
  </si>
  <si>
    <t>SCHOOL --&gt; MCCREARY COUNTY --&gt; GENERAL</t>
  </si>
  <si>
    <t>SPECIAL --&gt; CENTRAL MCCREARY CO FIRE DISTRICT</t>
  </si>
  <si>
    <t>SPECIAL --&gt; EAGLE-SAWYER FIRE DISTRICT</t>
  </si>
  <si>
    <t>SPECIAL --&gt; NORTH MCCREARY CO FIRE DISTRICT</t>
  </si>
  <si>
    <t>SPECIAL --&gt; SOUTH MCCREARY CO FIRE DISTRICT</t>
  </si>
  <si>
    <t>SPECIAL --&gt; WEST MCCREARY CO FIRE DISTRICT</t>
  </si>
  <si>
    <t>MCLEAN COUNTY</t>
  </si>
  <si>
    <t>SCHOOL --&gt; MCLEAN COUNTY --&gt; GENERAL</t>
  </si>
  <si>
    <t>CITY --&gt; CALHOUN</t>
  </si>
  <si>
    <t>CITY --&gt; ISLAND</t>
  </si>
  <si>
    <t>CITY --&gt; LIVERMORE</t>
  </si>
  <si>
    <t>CITY --&gt; SACRAMENTO</t>
  </si>
  <si>
    <t>MADISON COUNTY</t>
  </si>
  <si>
    <t>SCHOOL --&gt; BEREA INDEPENDENT --&gt; GENERAL</t>
  </si>
  <si>
    <t>SCHOOL --&gt; MADISON COUNTY --&gt; GENERAL</t>
  </si>
  <si>
    <t>CITY --&gt; BEREA</t>
  </si>
  <si>
    <t>CITY --&gt; RICHMOND</t>
  </si>
  <si>
    <t>MAGOFFIN COUNTY</t>
  </si>
  <si>
    <t>SCHOOL --&gt; MAGOFFIN COUNTY --&gt; GENERAL</t>
  </si>
  <si>
    <t>CITY --&gt; SALYERSVILLE</t>
  </si>
  <si>
    <t>MARION COUNTY</t>
  </si>
  <si>
    <t>SCHOOL --&gt; MARION COUNTY --&gt; GENERAL</t>
  </si>
  <si>
    <t>CITY --&gt; BRADFORDSVILLE</t>
  </si>
  <si>
    <t>CITY --&gt; LEBANON</t>
  </si>
  <si>
    <t>CITY --&gt; LORETTO</t>
  </si>
  <si>
    <t>MARSHALL COUNTY</t>
  </si>
  <si>
    <t>SCHOOL --&gt; MARSHALL COUNTY --&gt; GENERAL</t>
  </si>
  <si>
    <t>CITY --&gt; BENTON</t>
  </si>
  <si>
    <t>CITY --&gt; CALVERT CITY</t>
  </si>
  <si>
    <t>CITY --&gt; HARDIN</t>
  </si>
  <si>
    <t>SPECIAL --&gt; EAST MARSHALL FIRE DISTRICT #6</t>
  </si>
  <si>
    <t>SPECIAL --&gt; FAIRDEALING/OLIVE FIRE DISTRICT #12</t>
  </si>
  <si>
    <t>SPECIAL --&gt; GARBAGE</t>
  </si>
  <si>
    <t>SPECIAL --&gt; GILBERTSVILLE FIRE DISTRICT #5</t>
  </si>
  <si>
    <t>SPECIAL --&gt; PALMA\BRIENSBURG FIRE DISTRICT #8</t>
  </si>
  <si>
    <t>SPECIAL --&gt; POSSUM-TROT-SHARPE FIRE DISTRICT #7</t>
  </si>
  <si>
    <t xml:space="preserve">SPECIAL --&gt; SOUTH MARSHALL FIRE DISTRICT </t>
  </si>
  <si>
    <t xml:space="preserve">SPECIAL --&gt; WEST MARSHALL FIRE DISTRICT </t>
  </si>
  <si>
    <t>GARBAGE DISTRICT CHECK</t>
  </si>
  <si>
    <t>MARTIN COUNTY</t>
  </si>
  <si>
    <t>SCHOOL --&gt; MARTIN COUNTY --&gt; GENERAL</t>
  </si>
  <si>
    <t>CITY --&gt; INEZ</t>
  </si>
  <si>
    <t>CITY --&gt; WARFIELD</t>
  </si>
  <si>
    <t>MASON COUNTY</t>
  </si>
  <si>
    <t>SCHOOL --&gt; MASON COUNTY --&gt; GENERAL</t>
  </si>
  <si>
    <t>CITY --&gt; DOVER</t>
  </si>
  <si>
    <t>CITY --&gt; MAYSVILLE</t>
  </si>
  <si>
    <t>MEADE COUNTY</t>
  </si>
  <si>
    <t>SCHOOL --&gt; MEADE COUNTY --&gt; GENERAL</t>
  </si>
  <si>
    <t>CITY --&gt; BRANDENBURG</t>
  </si>
  <si>
    <t>CITY --&gt; EKRON</t>
  </si>
  <si>
    <t>CITY --&gt; MULDRAUGH</t>
  </si>
  <si>
    <t>SPECIAL --&gt; BATTLETOWN FIRE PROTECTION DISTRICT</t>
  </si>
  <si>
    <t>SPECIAL --&gt; EKRON FIRE PROTECTION DISTRICT</t>
  </si>
  <si>
    <t>SPECIAL --&gt; FLAHERTY FIRE DISTRICT</t>
  </si>
  <si>
    <t>SPECIAL --&gt; MEADE CO FIRE DISTRICT #1</t>
  </si>
  <si>
    <t>SPECIAL --&gt; PAYNEVILLE FIRE DISTRICT</t>
  </si>
  <si>
    <t>MENIFEE COUNTY</t>
  </si>
  <si>
    <t>SCHOOL --&gt; MENIFEE COUNTY --&gt; GENERAL</t>
  </si>
  <si>
    <t>CITY --&gt; FRENCHBURG</t>
  </si>
  <si>
    <t>MERCER COUNTY</t>
  </si>
  <si>
    <t>SCHOOL --&gt; BURGIN INDEPENDENT --&gt; GENERAL</t>
  </si>
  <si>
    <t>SCHOOL --&gt; MERCER COUNTY --&gt; GENERAL</t>
  </si>
  <si>
    <t>CITY --&gt; BURGIN</t>
  </si>
  <si>
    <t>CITY --&gt; HARRODSBURG</t>
  </si>
  <si>
    <t>METCALFE COUNTY</t>
  </si>
  <si>
    <t>SCHOOL --&gt; METCALFE COUNTY --&gt; GENERAL</t>
  </si>
  <si>
    <t>CITY --&gt; EDMONTON</t>
  </si>
  <si>
    <t>MONROE COUNTY</t>
  </si>
  <si>
    <t>SCHOOL --&gt; MONROE COUNTY --&gt; GENERAL</t>
  </si>
  <si>
    <t>CITY --&gt; FOUNTAIN RUN</t>
  </si>
  <si>
    <t>CITY --&gt; GAMALIEL</t>
  </si>
  <si>
    <t>CITY --&gt; TOMPKINSVILLE</t>
  </si>
  <si>
    <t>MONTGOMERY COUNTY</t>
  </si>
  <si>
    <t>SCHOOL --&gt; MONTGOMERY COUNTY --&gt; GENERAL</t>
  </si>
  <si>
    <t>CITY --&gt; JEFFERSONVILLE</t>
  </si>
  <si>
    <t>CITY --&gt; MOUNT STERLING</t>
  </si>
  <si>
    <t>MORGAN COUNTY</t>
  </si>
  <si>
    <t>SCHOOL --&gt; MORGAN COUNTY --&gt; GENERAL</t>
  </si>
  <si>
    <t>CITY --&gt; WEST LIBERTY</t>
  </si>
  <si>
    <t>MUHLENBERG COUNTY</t>
  </si>
  <si>
    <t>SCHOOL --&gt; MUHLENBERG COUNTY --&gt; GENERAL</t>
  </si>
  <si>
    <t>CITY --&gt; CENTRAL CITY</t>
  </si>
  <si>
    <t>CITY --&gt; DRAKESBORO</t>
  </si>
  <si>
    <t>CITY --&gt; GREENVILLE</t>
  </si>
  <si>
    <t>CITY --&gt; POWDERLY</t>
  </si>
  <si>
    <t>NELSON COUNTY</t>
  </si>
  <si>
    <t>SCHOOL --&gt; BARDSTOWN INDEPENDENT --&gt; GENERAL</t>
  </si>
  <si>
    <t>SCHOOL --&gt; NELSON COUNTY --&gt; GENERAL</t>
  </si>
  <si>
    <t>CITY --&gt; BARDSTOWN</t>
  </si>
  <si>
    <t>CITY --&gt; BLOOMFIELD</t>
  </si>
  <si>
    <t>CITY --&gt; FAIRFIELD</t>
  </si>
  <si>
    <t>CITY --&gt; NEW HAVEN</t>
  </si>
  <si>
    <t>SPECIAL --&gt; NORTHEAST NELSON FIRE DISTRICT</t>
  </si>
  <si>
    <t>NICHOLAS COUNTY</t>
  </si>
  <si>
    <t>SCHOOL --&gt; NICHOLAS COUNTY --&gt; GENERAL</t>
  </si>
  <si>
    <t>CITY --&gt; CARLISLE</t>
  </si>
  <si>
    <t>OHIO COUNTY</t>
  </si>
  <si>
    <t>SCHOOL --&gt; OHIO COUNTY --&gt; GENERAL</t>
  </si>
  <si>
    <t>CITY --&gt; BEAVER DAM</t>
  </si>
  <si>
    <t>CITY --&gt; CENTERTOWN</t>
  </si>
  <si>
    <t>CITY --&gt; FORDSVILLE</t>
  </si>
  <si>
    <t>CITY --&gt; HARTFORD</t>
  </si>
  <si>
    <t>CITY --&gt; MCHENRY</t>
  </si>
  <si>
    <t>CITY --&gt; ROCKPORT</t>
  </si>
  <si>
    <t>OLDHAM COUNTY</t>
  </si>
  <si>
    <t>SCHOOL --&gt; OLDHAM COUNTY --&gt; GENERAL</t>
  </si>
  <si>
    <t>CITY --&gt; CRESTWOOD</t>
  </si>
  <si>
    <t>CITY --&gt; GOSHEN</t>
  </si>
  <si>
    <t>CITY --&gt; LAGRANGE</t>
  </si>
  <si>
    <t>CITY --&gt; ORCHARD GRASS HILLS</t>
  </si>
  <si>
    <t>CITY --&gt; PEWEE VALLEY</t>
  </si>
  <si>
    <t>CITY --&gt; RIVER BLUFF</t>
  </si>
  <si>
    <t>SPECIAL --&gt; BALLARDSVILLE FIRE DISTRICT</t>
  </si>
  <si>
    <t>SPECIAL --&gt; LAGRANGE FIRE DISTRICT</t>
  </si>
  <si>
    <t>SPECIAL --&gt; NORTH OLDHAM FIRE DISTRICT</t>
  </si>
  <si>
    <t>SPECIAL --&gt; PEWEE VALLEY FIRE DISTRICT</t>
  </si>
  <si>
    <t>SPECIAL --&gt; SOUTH OLDHAM FIRE DISTRICT</t>
  </si>
  <si>
    <t>SPECIAL --&gt; WESTPORT FIRE DISTRICT</t>
  </si>
  <si>
    <t>OWEN COUNTY</t>
  </si>
  <si>
    <t>SCHOOL --&gt; OWEN COUNTY --&gt; GENERAL</t>
  </si>
  <si>
    <t>CITY --&gt; GRATZ</t>
  </si>
  <si>
    <t>CITY --&gt; MONTEREY</t>
  </si>
  <si>
    <t>CITY --&gt; OWENTON</t>
  </si>
  <si>
    <t>OWSLEY COUNTY</t>
  </si>
  <si>
    <t>SCHOOL --&gt; OWSLEY COUNTY --&gt; GENERAL</t>
  </si>
  <si>
    <t>CITY --&gt; BOONEVILLE</t>
  </si>
  <si>
    <t>PENDLETON COUNTY</t>
  </si>
  <si>
    <t>SCHOOL --&gt; PENDLETON COUNTY --&gt; GENERAL</t>
  </si>
  <si>
    <t>CITY --&gt; BUTLER</t>
  </si>
  <si>
    <t>CITY --&gt; FALMOUTH</t>
  </si>
  <si>
    <t>SPECIAL --&gt; NORTHERN PENDLETON FIRE DISTRICT</t>
  </si>
  <si>
    <t>PERRY COUNTY</t>
  </si>
  <si>
    <t>SCHOOL --&gt; HAZARD INDEPENDENT --&gt; GENERAL</t>
  </si>
  <si>
    <t>SCHOOL --&gt; PERRY COUNTY --&gt; GENERAL</t>
  </si>
  <si>
    <t>CITY --&gt; BUCKHORN</t>
  </si>
  <si>
    <t>CITY --&gt; HAZARD</t>
  </si>
  <si>
    <t>CITY --&gt; VICCO</t>
  </si>
  <si>
    <t>PIKE COUNTY</t>
  </si>
  <si>
    <t>SCHOOL --&gt; PIKE COUNTY --&gt; GENERAL</t>
  </si>
  <si>
    <t>SCHOOL --&gt; PIKEVILLE INDEPENDENT --&gt; GENERAL</t>
  </si>
  <si>
    <t>CITY --&gt; COAL RUN VILLAGE</t>
  </si>
  <si>
    <t>CITY --&gt; ELKHORN CITY</t>
  </si>
  <si>
    <t>CITY --&gt; PIKEVILLE</t>
  </si>
  <si>
    <t>POWELL COUNTY</t>
  </si>
  <si>
    <t>SCHOOL --&gt; POWELL COUNTY --&gt; GENERAL</t>
  </si>
  <si>
    <t>CITY --&gt; CLAY CITY</t>
  </si>
  <si>
    <t>CITY --&gt; STANTON</t>
  </si>
  <si>
    <t>PULASKI COUNTY</t>
  </si>
  <si>
    <t>SCHOOL --&gt; PULASKI COUNTY --&gt; GENERAL</t>
  </si>
  <si>
    <t>SCHOOL --&gt; SCIENCE HILL INDEPENDENT --&gt; GENERAL</t>
  </si>
  <si>
    <t>SCHOOL --&gt; SOMERSET INDEPENDENT --&gt; GENERAL</t>
  </si>
  <si>
    <t>CITY --&gt; BURNSIDE</t>
  </si>
  <si>
    <t>CITY --&gt; FERGUSON</t>
  </si>
  <si>
    <t>CITY --&gt; SCIENCE HILL</t>
  </si>
  <si>
    <t>CITY --&gt; SOMERSET</t>
  </si>
  <si>
    <t>ROBERTSON COUNTY</t>
  </si>
  <si>
    <t>SCHOOL --&gt; ROBERTSON COUNTY --&gt; GENERAL</t>
  </si>
  <si>
    <t>CITY --&gt; MOUNT OLIVET</t>
  </si>
  <si>
    <t>ROCKCASTLE COUNTY</t>
  </si>
  <si>
    <t>SCHOOL --&gt; ROCKCASTLE COUNTY --&gt; GENERAL</t>
  </si>
  <si>
    <t>CITY --&gt; BRODHEAD</t>
  </si>
  <si>
    <t>CITY --&gt; LIVINGSTON</t>
  </si>
  <si>
    <t>CITY --&gt; MOUNT VERNON</t>
  </si>
  <si>
    <t>ROWAN COUNTY</t>
  </si>
  <si>
    <t>SCHOOL --&gt; ROWAN COUNTY --&gt; GENERAL</t>
  </si>
  <si>
    <t>CITY --&gt; LAKEVIEW HEIGHTS</t>
  </si>
  <si>
    <t>CITY --&gt; MOREHEAD</t>
  </si>
  <si>
    <t>RUSSELL COUNTY</t>
  </si>
  <si>
    <t>SCHOOL --&gt; RUSSELL COUNTY --&gt; GENERAL</t>
  </si>
  <si>
    <t>CITY --&gt; JAMESTOWN</t>
  </si>
  <si>
    <t>CITY --&gt; RUSSELL SPRINGS</t>
  </si>
  <si>
    <t>SCOTT COUNTY</t>
  </si>
  <si>
    <t>SCHOOL --&gt; SCOTT COUNTY --&gt; GENERAL</t>
  </si>
  <si>
    <t>CITY --&gt; GEORGETOWN</t>
  </si>
  <si>
    <t>CITY --&gt; SADIEVILLE</t>
  </si>
  <si>
    <t>CITY --&gt; STAMPING GROUND</t>
  </si>
  <si>
    <t>SHELBY COUNTY</t>
  </si>
  <si>
    <t>SCHOOL --&gt; SHELBY COUNTY --&gt; GENERAL</t>
  </si>
  <si>
    <t>CITY --&gt; SHELBYVILLE</t>
  </si>
  <si>
    <t>CITY --&gt; SIMPSONVILLE</t>
  </si>
  <si>
    <t>SPECIAL --&gt; BAGDAD FIRE DISTRICT</t>
  </si>
  <si>
    <t>SPECIAL --&gt; MT EDEN FIRE DISTRICT</t>
  </si>
  <si>
    <t>SPECIAL --&gt; SHELBY COUNTY SUB FIRE DISTRICT</t>
  </si>
  <si>
    <t>SPECIAL --&gt; SIMPSONVILLE FIRE DISTRICT</t>
  </si>
  <si>
    <t>SPECIAL --&gt; WADDY FIRE DISTRICT</t>
  </si>
  <si>
    <t>SIMPSON COUNTY</t>
  </si>
  <si>
    <t>SCHOOL --&gt; SIMPSON COUNTY --&gt; GENERAL</t>
  </si>
  <si>
    <t>CITY --&gt; FRANKLIN</t>
  </si>
  <si>
    <t>SPENCER COUNTY</t>
  </si>
  <si>
    <t>SCHOOL --&gt; SPENCER COUNTY --&gt; GENERAL</t>
  </si>
  <si>
    <t>CITY --&gt; TAYLORSVILLE</t>
  </si>
  <si>
    <t>SPECIAL --&gt; SPENCER CO FIRE PROTECTION DISTRICT</t>
  </si>
  <si>
    <t>TAYLOR COUNTY</t>
  </si>
  <si>
    <t>SCHOOL --&gt; CAMPBELLSVILLE INDEPENDENT --&gt; GENERAL</t>
  </si>
  <si>
    <t>SCHOOL --&gt; TAYLOR COUNTY --&gt; GENERAL</t>
  </si>
  <si>
    <t>CITY --&gt; CAMPBELLSVILLE</t>
  </si>
  <si>
    <t>TODD COUNTY</t>
  </si>
  <si>
    <t>SCHOOL --&gt; TODD COUNTY --&gt; GENERAL</t>
  </si>
  <si>
    <t>CITY --&gt; ELKTON</t>
  </si>
  <si>
    <t>CITY --&gt; GUTHRIE</t>
  </si>
  <si>
    <t>CITY --&gt; TRENTON</t>
  </si>
  <si>
    <t>TRIGG COUNTY</t>
  </si>
  <si>
    <t>SCHOOL --&gt; TRIGG COUNTY --&gt; GENERAL</t>
  </si>
  <si>
    <t>CITY --&gt; CADIZ</t>
  </si>
  <si>
    <t>TRIMBLE COUNTY</t>
  </si>
  <si>
    <t>SCHOOL --&gt; TRIMBLE COUNTY --&gt; GENERAL</t>
  </si>
  <si>
    <t>CITY --&gt; BEDFORD</t>
  </si>
  <si>
    <t>CITY --&gt; MILTON</t>
  </si>
  <si>
    <t>UNION COUNTY</t>
  </si>
  <si>
    <t>SCHOOL --&gt; UNION COUNTY --&gt; GENERAL</t>
  </si>
  <si>
    <t>CITY --&gt; MORGANFIELD</t>
  </si>
  <si>
    <t>CITY --&gt; STURGIS</t>
  </si>
  <si>
    <t>CITY --&gt; UNIONTOWN</t>
  </si>
  <si>
    <t>CITY --&gt; WAVERLY</t>
  </si>
  <si>
    <t>WARREN COUNTY</t>
  </si>
  <si>
    <t>SCHOOL --&gt; BOWLING GREEN INDEPENDENT --&gt; GENERAL</t>
  </si>
  <si>
    <t>SCHOOL --&gt; WARREN COUNTY --&gt; GENERAL</t>
  </si>
  <si>
    <t>CITY --&gt; BOWLING GREEN</t>
  </si>
  <si>
    <t>CITY --&gt; OAKLAND</t>
  </si>
  <si>
    <t>CITY --&gt; PLUM SPRINGS</t>
  </si>
  <si>
    <t>CITY --&gt; SMITHS GROVE</t>
  </si>
  <si>
    <t>CITY --&gt; WOODBURN</t>
  </si>
  <si>
    <t>WASHINGTON COUNTY</t>
  </si>
  <si>
    <t>SCHOOL --&gt; WASHINGTON COUNTY --&gt; GENERAL</t>
  </si>
  <si>
    <t>CITY --&gt; SPRINGFIELD</t>
  </si>
  <si>
    <t>CITY --&gt; WILLISBURG</t>
  </si>
  <si>
    <t>WAYNE COUNTY</t>
  </si>
  <si>
    <t>SCHOOL --&gt; WAYNE COUNTY --&gt; GENERAL</t>
  </si>
  <si>
    <t>CITY --&gt; MONTICELLO</t>
  </si>
  <si>
    <t>SPECIAL --&gt; NORTHERN  WAYNE CO AMBULANCE SERVICE</t>
  </si>
  <si>
    <t>WEBSTER COUNTY</t>
  </si>
  <si>
    <t>SCHOOL --&gt; WEBSTER COUNTY --&gt; GENERAL</t>
  </si>
  <si>
    <t>CITY --&gt; CLAY</t>
  </si>
  <si>
    <t>CITY --&gt; DIXON</t>
  </si>
  <si>
    <t>CITY --&gt; PROVIDENCE</t>
  </si>
  <si>
    <t>CITY --&gt; SEBREE</t>
  </si>
  <si>
    <t>CITY --&gt; SLAUGHTERS</t>
  </si>
  <si>
    <t>SPECIAL --&gt; AMBULANCE</t>
  </si>
  <si>
    <t>AMBULANCE DISTRICT CHECK</t>
  </si>
  <si>
    <t>WHITLEY COUNTY</t>
  </si>
  <si>
    <t>SCHOOL --&gt; WHITLEY COUNTY --&gt; GENERAL</t>
  </si>
  <si>
    <t>SCHOOL --&gt; WILLIAMSBURG INDEPENDENT --&gt; GENERAL</t>
  </si>
  <si>
    <t>CITY --&gt; WILLIAMSBURG</t>
  </si>
  <si>
    <t>WOLFE COUNTY</t>
  </si>
  <si>
    <t>SCHOOL --&gt; WOLFE COUNTY --&gt; GENERAL</t>
  </si>
  <si>
    <t>CITY --&gt; CAMPTON</t>
  </si>
  <si>
    <t>WOODFORD COUNTY</t>
  </si>
  <si>
    <t>SCHOOL --&gt; WOODFORD COUNTY --&gt; GENERAL</t>
  </si>
  <si>
    <t>CITY --&gt; MIDWAY</t>
  </si>
  <si>
    <t>CITY --&gt; VERSAILLES</t>
  </si>
  <si>
    <t>TOTAL COUNTIES</t>
  </si>
  <si>
    <t>CHECK</t>
  </si>
  <si>
    <t xml:space="preserve">Reported Value                                                                                  Schedule A                                 (Line 17) </t>
  </si>
  <si>
    <t>Reported Value                              Goods Stored in                                          Warehouse                                         (Line 35)</t>
  </si>
  <si>
    <t>Reported Value                                                           Inventory-                                                                     In Transit                                    (Line 36)</t>
  </si>
  <si>
    <t>Reported Value                                                     Other Tangible                                               Property                                                (Line 60)</t>
  </si>
  <si>
    <t>Reported Value                                            Construction Work                                  in Process (other)                                    (Line 82)</t>
  </si>
  <si>
    <t>INSTRUCTIONS</t>
  </si>
  <si>
    <t>FOR</t>
  </si>
  <si>
    <t>(J) SUMMARY OF REPORTED PERSONAL TANGIBLE PROPERTY LISTING BY TAXING DISTRICT</t>
  </si>
  <si>
    <t>This form must contain a listing of the amount and type of personal tangible property located in this state for each county, city</t>
  </si>
  <si>
    <t>and special taxing jurisdiction.</t>
  </si>
  <si>
    <t>(1)  Report the company totals for each type of property in the appropriate column on Line 9.</t>
  </si>
  <si>
    <t xml:space="preserve">(2)  Below the company totals column report the property in the county or counties where it is physically located. Be sure to include </t>
  </si>
  <si>
    <t xml:space="preserve">      any city or special jurisdictions where the property is located. Enter the total county amount on the first line - COUNTY FISCAL </t>
  </si>
  <si>
    <t xml:space="preserve">      COURT GENERAL. Please note that for counties that do not have an independent school, the amount for the county will </t>
  </si>
  <si>
    <t xml:space="preserve">      automatically be placed in the county general school.</t>
  </si>
  <si>
    <t xml:space="preserve">      For counties that have one or more independent schools, report the property in the appropriate school jurisdiction(s). The total</t>
  </si>
  <si>
    <t xml:space="preserve">      amount of property reported for the schools must equal the total amount for the county. If the total county amount does not equal</t>
  </si>
  <si>
    <t xml:space="preserve">      the amount reported for the schools, a message will appear that says  "OUT OF BALANCE". If this occurs you must find the </t>
  </si>
  <si>
    <t xml:space="preserve">      error and adjust accordingly. You will see a "SCHOOL CHECK" for each county that has at least one independent school.</t>
  </si>
  <si>
    <t>Anderson</t>
  </si>
  <si>
    <t>Countywide except Lawrenceburg</t>
  </si>
  <si>
    <t>Bath</t>
  </si>
  <si>
    <t>Countywide except Owingsville</t>
  </si>
  <si>
    <t>Boone</t>
  </si>
  <si>
    <t>Boyle</t>
  </si>
  <si>
    <t>Countywide except Danville, Junction City and Perryville</t>
  </si>
  <si>
    <t>Calloway</t>
  </si>
  <si>
    <t>Floyd</t>
  </si>
  <si>
    <t>Harrison</t>
  </si>
  <si>
    <t>Countywide except for Berry and Cynthiana</t>
  </si>
  <si>
    <t>Jefferson</t>
  </si>
  <si>
    <t>Lincoln</t>
  </si>
  <si>
    <t>Countywide except Crab Orchard, Eubank, Hustonville and Stanford</t>
  </si>
  <si>
    <t>McCreary</t>
  </si>
  <si>
    <t>Mercer</t>
  </si>
  <si>
    <t xml:space="preserve">Countywide except Burgin and Harrodsburg </t>
  </si>
  <si>
    <t>Montgomery</t>
  </si>
  <si>
    <t>Countywide except Mt Sterling</t>
  </si>
  <si>
    <t>Nicholas</t>
  </si>
  <si>
    <t>Countywide except Carlisle</t>
  </si>
  <si>
    <t>Spencer</t>
  </si>
  <si>
    <t>Woodford</t>
  </si>
  <si>
    <t xml:space="preserve">Countywide except Midway and Versailles </t>
  </si>
  <si>
    <t>Marshall</t>
  </si>
  <si>
    <t>Countywide except Calvert City</t>
  </si>
  <si>
    <t>Webster</t>
  </si>
  <si>
    <t>Countywide except Providence</t>
  </si>
  <si>
    <t>For each county that has a defined taxing jurisdiction you will see a "FIRE DISTRICT CHECK", "GARBAGE DISTRICT CHECK"</t>
  </si>
  <si>
    <t xml:space="preserve">or "AMBULANCE DISTRICT CHECK". If the total county amount does not equal the amount reported for the city or cities and the  </t>
  </si>
  <si>
    <t>special districts a message will appear that says "OUT OF BALANCE". If this occurs you must find the error and adjust accordingly.</t>
  </si>
  <si>
    <t xml:space="preserve">At the bottom of each schedule there is a check to make sure the company totals for each column equal the total for the counties.  </t>
  </si>
  <si>
    <t>FROM SCHEDULE A-2 WIRELINE</t>
  </si>
  <si>
    <t>FROM SCHEDULE A-1 WIRELESS</t>
  </si>
  <si>
    <t>Schedule A-2 is for the wireline industry</t>
  </si>
  <si>
    <t>The services for which indexes are available include:</t>
  </si>
  <si>
    <t>Local telephone service</t>
  </si>
  <si>
    <t>Public switched toll service (long distance)</t>
  </si>
  <si>
    <t>Private line service</t>
  </si>
  <si>
    <t>All-distance telephone service</t>
  </si>
  <si>
    <t>Video programming subscriber services</t>
  </si>
  <si>
    <t>Video programming advertising services</t>
  </si>
  <si>
    <t>Internet access services</t>
  </si>
  <si>
    <t>Bundled access services</t>
  </si>
  <si>
    <t>Other wired telecommunications services</t>
  </si>
  <si>
    <t>The primary output of this industry is the transmission of voice, data, text, sound, and video, using a wired telecommunications network, to residential and business (including government) customers. Services can be provided individually or bundled in packages of two or more services. The mode of service delivery varies by type of establishment, as voice, data, and programming services may be transmitted via cable or telephone networks.</t>
  </si>
  <si>
    <t>Cable and other program distribution</t>
  </si>
  <si>
    <t>Internet service providers</t>
  </si>
  <si>
    <t>Cellular and other wireless carriers</t>
  </si>
  <si>
    <t>Paging</t>
  </si>
  <si>
    <t>The following services are covered:</t>
  </si>
  <si>
    <t>Schedule A-1 is for the wireless industry</t>
  </si>
  <si>
    <t>CLASS LIFE</t>
  </si>
  <si>
    <t>TYPE PROPERTY AND DESCRIPTION</t>
  </si>
  <si>
    <t>GENERIC PERSONAL COMPUTERS-PRINTERS, MINI-COMPUTERS, MICRO-PROCESSORS, ASSOCIATED PERIPHERALS</t>
  </si>
  <si>
    <t>CELLULAR TELEPHONES, PAGERS, TABLETS, SMART PHONES, DIGITAL CAMERAS</t>
  </si>
  <si>
    <t>CATV HEADEND EQUIPMENT</t>
  </si>
  <si>
    <t>CUSTOMER  PREMISE EQUIPMENT-DVRS, BOX CONVERTERS, SET TOP BOXES, CUSTOMER MODEMS, WI-FI ROUTERS</t>
  </si>
  <si>
    <t>SWITCHING EQUIPMENT</t>
  </si>
  <si>
    <t>RADIO EQUIPMENT</t>
  </si>
  <si>
    <t xml:space="preserve">OFFICE DATA HANDLING EQUIPMENT-TYPEWRITERS, CALCULATORS, FAX MACHINES, DUPLICATING EQUIPMENT, PHOTOCOPIERS  </t>
  </si>
  <si>
    <t xml:space="preserve">SATELLITE TRACKING, TELEMETRY, CONTROL AND MONITORING EQUIPMENT   </t>
  </si>
  <si>
    <t>SERVICE AND TEST EQUIPMENT</t>
  </si>
  <si>
    <t xml:space="preserve">COMMUNICATION  SYSTEMS- TELEPHONE SYSTEMS, VOICE MAIL, VOIP </t>
  </si>
  <si>
    <t>OFFICE FURNITURE &amp;  FIXTURES-DESKS, FILE CABINETS, CHAIRS</t>
  </si>
  <si>
    <t>SECURITY SYSTEMS &amp; COMPONENTS AND FIRE SUPPRESSION EQUIPMENT</t>
  </si>
  <si>
    <t>STORE, WAREHOUSE, SHOP TOOLS, AND OTHER SPECIAL TOOLS</t>
  </si>
  <si>
    <t xml:space="preserve">TRENCHERS, BORING MACHINES, DITCH DIGGERS, BACKHOES, AND FORK LIFTS </t>
  </si>
  <si>
    <t>EMERGENCY POWER GENERATORS/ BATTERIES</t>
  </si>
  <si>
    <t>CATV PROGRAM ORIGINATION EQUIPMENT-CAMERAS, FILM CHAINS, VIDEO TAPE RECORDERS, LIGHTING. REMOTE LOCATION EQUIPMENT</t>
  </si>
  <si>
    <t>CATV MICROWAVE SYSTEMS-ANTENNAS &amp; SUPPORTS, TRANSMITTING/ RECEIVING EQUIPMENT. BROAD BAND ASSETS</t>
  </si>
  <si>
    <t>CATV SUBSCRIBER  CONNECTIONS  &amp; DISTRIBUTION SYSTEM-PASSIVE DEVICES, DIRECTIONAL  TAPS, PEDESTALS, PRESSURE TAPS, AMPLIFIERS, CONNECTING HARDWARE, POWER EQUIPMENT, MATCHING TRANSFOM1ERS, MULTIPLE SET CONNECTOR EQUIPMENT, AND CONVERTERS</t>
  </si>
  <si>
    <t xml:space="preserve">TELEPHONE STATION EQUIPMENT-STATION AAPPARA1US AND CONNECTIONS AS TELETYPEWRITERS, TELEHONE BOOTHS, PRIVATE EXCHANGES, AND COMPARABLE EQUIPMENT. SEE FCC PART 31 ACCT 231, 232, &amp; 234  </t>
  </si>
  <si>
    <t>CABLES, WIRE, DROP LINES</t>
  </si>
  <si>
    <t>CELLULAR-VOCODERS, MODEMS, OPTICAL CROSS CONNECT BAYS, OPERATION.,; AND MANAGEMENT PLATFORMS, AND ASSOCIATED CABLES AT A MTSO CELLULAR-DEDICATED POWER, BATTERIES, BATTERY BACKUP SYSTEMS, HEATING AND COOLING EQUIPMENT AT A MTSO</t>
  </si>
  <si>
    <t>CELLULAR-BASE STATION CONTROLLER, BASE TRANSCEIVER STATION EQUIPMENT, CENTRAL CONTROL UNIT, CHANNELCARD,;, AMPLIFIERS, VOCODERS, ALARM &amp; SUPPORT EQUIPMENT, MICROWAVE EQUIPMENT AT CELL SITES</t>
  </si>
  <si>
    <t>CELLULAR-ANTENNA SYSTEMS &amp; SUPPORT.,;, RET EQUIPMENT AT CELL SITES.</t>
  </si>
  <si>
    <t>HEAVY RACKS &amp; STORAGE RACKS</t>
  </si>
  <si>
    <t>CRANES &amp; HOISTS</t>
  </si>
  <si>
    <t>SAFES AND SECURITY VAULTS</t>
  </si>
  <si>
    <t>TELEPHONE POLES</t>
  </si>
  <si>
    <t>TOWERS (cellular&amp;. telephone), MONOPOLES, TRANSMITTING TOWERS</t>
  </si>
  <si>
    <t>PROPANE TANKS and ABOVE GROUND TANKS</t>
  </si>
  <si>
    <t>SHELTERS, HUTS, MOBU.E BUD.DINGS, MODULAR BUILDINGS , PREFABRICATED &amp; PORTABLE STRUCTURES</t>
  </si>
  <si>
    <t>HAVC EQUIPMENT</t>
  </si>
  <si>
    <t>HEAVY DUTY GENERATORS-Primary, Backup, Mobile</t>
  </si>
  <si>
    <t>SIGNS (Exterior)</t>
  </si>
  <si>
    <t>PREWRITTEN SOFTWARE, RIGHT TO USE (RTU) SOFTWARE</t>
  </si>
  <si>
    <t>Coin Collections</t>
  </si>
  <si>
    <t>Stamp Collections</t>
  </si>
  <si>
    <t>Art Works</t>
  </si>
  <si>
    <t>Other Collectibles</t>
  </si>
  <si>
    <t>Research Libraries</t>
  </si>
  <si>
    <t>Other Tangible Property</t>
  </si>
  <si>
    <t>Aircraft for Hire</t>
  </si>
  <si>
    <t>Documented Watercraft (commercial purposes)</t>
  </si>
  <si>
    <t>Gold</t>
  </si>
  <si>
    <t>Platinum</t>
  </si>
  <si>
    <t>Silver</t>
  </si>
  <si>
    <t>Other</t>
  </si>
  <si>
    <t>COMPANY NAME</t>
  </si>
  <si>
    <t>GNC NUMBER</t>
  </si>
  <si>
    <t>TAXING JURISDICTIONS</t>
  </si>
  <si>
    <t>SPECIAL --&gt; ANCHORAGE / MIDDLETOWN FIRE &amp; EMS</t>
  </si>
  <si>
    <t>SPECIAL --&gt; JEFFERSONTOWN / MCMAHAN FIRE DISTRICT</t>
  </si>
  <si>
    <t>SPECIAL --&gt; ST MATTHEWS / LYNDON FIRE DISTRICT</t>
  </si>
  <si>
    <t>SCHOOL --&gt; WALTON VERONA IND KENTON COUNTY --&gt; GENERAL</t>
  </si>
  <si>
    <t>Effective for 1/1/2019, the salvage value is now 10%.</t>
  </si>
  <si>
    <t>NOTE:</t>
  </si>
  <si>
    <t>providers and multichannel video programming service providers. This return does not apply to commercial radio and</t>
  </si>
  <si>
    <t>television broadcast companies.</t>
  </si>
  <si>
    <t>Please:</t>
  </si>
  <si>
    <t>Should you have any questions regarding this property tax return, please do not hesitate to contact the Department of Revenue,</t>
  </si>
  <si>
    <t>PERSONAL PROPERTY TAX FORMS</t>
  </si>
  <si>
    <t>AND</t>
  </si>
  <si>
    <t>COMMUNICATIONS SERVICE PROVIDERS</t>
  </si>
  <si>
    <t>MULTICHANNEL VIDEO PROGRAMMING SERVICE</t>
  </si>
  <si>
    <t>PROVIDERS</t>
  </si>
  <si>
    <t>***************************************************************************************</t>
  </si>
  <si>
    <t>•    There is no filing extension provision for personal property tax returns.</t>
  </si>
  <si>
    <t xml:space="preserve">     correspondence.</t>
  </si>
  <si>
    <t>•    Sign all returns and list appropriate telephone numbers.</t>
  </si>
  <si>
    <t>•    DO NOT SEND PAYMENT WITH THE RETURN.</t>
  </si>
  <si>
    <t xml:space="preserve">      penalties and interest by the Department of Revenue.</t>
  </si>
  <si>
    <t>Countywide except Mt. Eden Fire District</t>
  </si>
  <si>
    <t>FIRE &amp; AMBULANCE CHECK</t>
  </si>
  <si>
    <t>Pendleton</t>
  </si>
  <si>
    <t>Fire &amp; Ambulance equals county total</t>
  </si>
  <si>
    <t>Due Date:      May 15</t>
  </si>
  <si>
    <t>This packet contains forms and instructions for filing your current year personal property tax forms for communications service</t>
  </si>
  <si>
    <t>Boyd</t>
  </si>
  <si>
    <t>Campbell</t>
  </si>
  <si>
    <t>Bullitt</t>
  </si>
  <si>
    <t>Garrard</t>
  </si>
  <si>
    <t>Grant</t>
  </si>
  <si>
    <t>Greenup</t>
  </si>
  <si>
    <t>Fire Districts  (6)</t>
  </si>
  <si>
    <t>Fire Districts  (15)</t>
  </si>
  <si>
    <t>Fire Districts  (4)</t>
  </si>
  <si>
    <t>Fire Districts  (9)</t>
  </si>
  <si>
    <t>Fire District    (1)</t>
  </si>
  <si>
    <t>Fire District   (1)</t>
  </si>
  <si>
    <t>Fulton</t>
  </si>
  <si>
    <t>Graves</t>
  </si>
  <si>
    <t>Hickman</t>
  </si>
  <si>
    <t>Hopkins</t>
  </si>
  <si>
    <t>Jessamine</t>
  </si>
  <si>
    <t>Kenton</t>
  </si>
  <si>
    <t>Knox</t>
  </si>
  <si>
    <t>Lawrence</t>
  </si>
  <si>
    <t>Laurel</t>
  </si>
  <si>
    <t>Lewis</t>
  </si>
  <si>
    <t>Fire Districts  (2)</t>
  </si>
  <si>
    <t>Fire Districts  (7)</t>
  </si>
  <si>
    <t>Livingston</t>
  </si>
  <si>
    <t>Fire Districts  (3)</t>
  </si>
  <si>
    <t>Lyon</t>
  </si>
  <si>
    <t>Wayne</t>
  </si>
  <si>
    <t>Shelby</t>
  </si>
  <si>
    <t>Nelson</t>
  </si>
  <si>
    <t>Oldham</t>
  </si>
  <si>
    <t>Fire Districts  (5)</t>
  </si>
  <si>
    <t>Meade</t>
  </si>
  <si>
    <t>McCracken</t>
  </si>
  <si>
    <t>(3)  The following counties have set boundaries defined for special districts - fire, ambulance, and garbage:</t>
  </si>
  <si>
    <t>Garbage District (1)</t>
  </si>
  <si>
    <t>Ambulance District (1)</t>
  </si>
  <si>
    <t>Fire (2) &amp; Ambulance (1)</t>
  </si>
  <si>
    <t>Carroll</t>
  </si>
  <si>
    <t>Same size as City of Paducah</t>
  </si>
  <si>
    <t>Countywide less City of Paducah</t>
  </si>
  <si>
    <t>Countywide less City of Nicholasville and City of Wilmore</t>
  </si>
  <si>
    <t>Paducah Jr College City (1)</t>
  </si>
  <si>
    <t>Paducah Jr College County (1)</t>
  </si>
  <si>
    <t>Covers City of Ghent plus additional unincorporated areas</t>
  </si>
  <si>
    <t>Covers City of Hickman Only</t>
  </si>
  <si>
    <t>Limited area in northern Wayne County</t>
  </si>
  <si>
    <t>Fire districts cover countywide except Florence</t>
  </si>
  <si>
    <t>Fire districts cover countywide except Prestonsburg, Martin and Wheelwright</t>
  </si>
  <si>
    <t>Fire districts cover countywide except Lancaster</t>
  </si>
  <si>
    <t>Fire districts cover countywide except for the Urban Services and City of Shively</t>
  </si>
  <si>
    <t>Fire districts cover entire countywide.</t>
  </si>
  <si>
    <r>
      <t xml:space="preserve">This form is available in an Excel format version at the Department of Revenue website </t>
    </r>
    <r>
      <rPr>
        <i/>
        <u/>
        <sz val="9"/>
        <rFont val="Arial"/>
        <family val="2"/>
      </rPr>
      <t>www.revenue.ky.gov.</t>
    </r>
    <r>
      <rPr>
        <i/>
        <sz val="9"/>
        <rFont val="Arial"/>
        <family val="2"/>
      </rPr>
      <t xml:space="preserve">  You are required to complete and submit this schedule.</t>
    </r>
  </si>
  <si>
    <t xml:space="preserve">            </t>
  </si>
  <si>
    <t>Gallatin</t>
  </si>
  <si>
    <t>(4) If a particular taxing jurisdiction (i.e city) does not appear on the list, they do not tax tangible personal property and it should not be listed.</t>
  </si>
  <si>
    <t>Countywide except Hazel and Murray</t>
  </si>
  <si>
    <t>REFUNDS</t>
  </si>
  <si>
    <t>Pursuant to KRS 134.590(6), a taxpayer seeking a refund of taxes paid to a local taxing entity (such as a board of education) must file a</t>
  </si>
  <si>
    <t>refund request with that taxing entity within two years of payment of the taxes, unless the taxpayer has instituted litigation against the</t>
  </si>
  <si>
    <t>local taxing entity. Each claim or application for a refund shall be in writing and state the specific grounds upon which it is based.</t>
  </si>
  <si>
    <t>See also OAG 83-202 (“KRS 134.590…requires that refund requests be filed with the Department of Revenue and any other taxing</t>
  </si>
  <si>
    <t>district that has received these taxes (city, county, school district, etc.) within two years from the date payment was made.")</t>
  </si>
  <si>
    <t>REMINDERS</t>
  </si>
  <si>
    <t>SPECIAL --&gt; AMBULANCE CRITTENDEN DISTRICT #3</t>
  </si>
  <si>
    <t>AMBULANCE CHECK</t>
  </si>
  <si>
    <t>Personal Property Subject to Full State and Local Rates</t>
  </si>
  <si>
    <t>Division of State Valuation at (502) 564-2889. Go to www.revenue.ky.gov to download forms.</t>
  </si>
  <si>
    <t>For questions call the Centrally Assessed Branch at 502-564-2889</t>
  </si>
  <si>
    <r>
      <t>•    File with the Department of Revenue by May 15.</t>
    </r>
    <r>
      <rPr>
        <b/>
        <sz val="16"/>
        <rFont val="Arial"/>
        <family val="2"/>
      </rPr>
      <t xml:space="preserve"> If May 15 falls on a weekend, the return is due the first</t>
    </r>
  </si>
  <si>
    <r>
      <t xml:space="preserve">      </t>
    </r>
    <r>
      <rPr>
        <b/>
        <sz val="16"/>
        <rFont val="Arial"/>
        <family val="2"/>
      </rPr>
      <t>business day following May 15.</t>
    </r>
    <r>
      <rPr>
        <sz val="16"/>
        <rFont val="Arial"/>
        <family val="2"/>
      </rPr>
      <t xml:space="preserve"> All returns postmarked after May 15, will be assessed for the tax plus applicable</t>
    </r>
  </si>
  <si>
    <r>
      <t xml:space="preserve">•   </t>
    </r>
    <r>
      <rPr>
        <b/>
        <sz val="16"/>
        <rFont val="Arial"/>
        <family val="2"/>
      </rPr>
      <t xml:space="preserve"> Enter your Social Security or Federal Employer Identification Number</t>
    </r>
    <r>
      <rPr>
        <sz val="16"/>
        <rFont val="Arial"/>
        <family val="2"/>
      </rPr>
      <t xml:space="preserve"> on all returns, schedules, attachments and</t>
    </r>
  </si>
  <si>
    <r>
      <t xml:space="preserve">•    </t>
    </r>
    <r>
      <rPr>
        <b/>
        <sz val="16"/>
        <rFont val="Arial"/>
        <family val="2"/>
      </rPr>
      <t>DO NOT FILE</t>
    </r>
    <r>
      <rPr>
        <sz val="16"/>
        <rFont val="Arial"/>
        <family val="2"/>
      </rPr>
      <t xml:space="preserve"> property tax returns with the income tax return.</t>
    </r>
  </si>
  <si>
    <r>
      <t>•    Taxpayers may submit their completed tax return to the following email address: Telecom61A500@ky.gov (</t>
    </r>
    <r>
      <rPr>
        <b/>
        <u/>
        <sz val="16"/>
        <rFont val="Arial"/>
        <family val="2"/>
      </rPr>
      <t>EMAIL FOR 61A500 ONLY</t>
    </r>
    <r>
      <rPr>
        <b/>
        <sz val="16"/>
        <rFont val="Arial"/>
        <family val="2"/>
      </rPr>
      <t>)</t>
    </r>
  </si>
  <si>
    <r>
      <rPr>
        <b/>
        <sz val="10"/>
        <rFont val="Arial"/>
        <family val="2"/>
      </rPr>
      <t xml:space="preserve">Effective 1/1/2019: </t>
    </r>
    <r>
      <rPr>
        <sz val="10"/>
        <rFont val="Arial"/>
        <family val="2"/>
      </rPr>
      <t>The conversion factors computed for Communication Service Providers and Multichannel Video Programming Service Providers used to estimate the fair cash value of the tangible personal property is utilizing the Producer Price Index.</t>
    </r>
  </si>
  <si>
    <r>
      <rPr>
        <b/>
        <sz val="10"/>
        <rFont val="Arial"/>
        <family val="2"/>
      </rPr>
      <t xml:space="preserve">Effective 1/1/2024: </t>
    </r>
    <r>
      <rPr>
        <sz val="10"/>
        <rFont val="Arial"/>
        <family val="2"/>
      </rPr>
      <t xml:space="preserve">Per HB 360, several classes of property that were previously taxed at 1/10 of one cent state rate only were exempt from all state and local taxation. KRS 132.096 was amended to read </t>
    </r>
    <r>
      <rPr>
        <i/>
        <sz val="10"/>
        <rFont val="Arial"/>
        <family val="2"/>
      </rPr>
      <t>"…(3) Tangible personal property located in a foreign trade zone established pursuant to 19 U.S.C. secs. 81a to 81u, provided that the zone is activated in accordance with the regulations of the United States Customs Service and the Foreign Trade Zones Board;"</t>
    </r>
    <r>
      <rPr>
        <sz val="10"/>
        <rFont val="Arial"/>
        <family val="2"/>
      </rPr>
      <t xml:space="preserve"> This change removed line 70 from the return. </t>
    </r>
  </si>
  <si>
    <r>
      <t xml:space="preserve">2nd </t>
    </r>
    <r>
      <rPr>
        <b/>
        <sz val="8"/>
        <rFont val="Arial"/>
        <family val="2"/>
      </rPr>
      <t>SSN</t>
    </r>
    <r>
      <rPr>
        <sz val="8"/>
        <rFont val="Arial"/>
        <family val="2"/>
      </rPr>
      <t xml:space="preserve"> if Joint Return</t>
    </r>
  </si>
  <si>
    <t>Fire districts cover countywide except Ashland and Catlettsburg</t>
  </si>
  <si>
    <t>Ambulance covers Crittenden</t>
  </si>
  <si>
    <t>Fire covers Clinton</t>
  </si>
  <si>
    <t>Fire countywide except Barbourville and Corbin</t>
  </si>
  <si>
    <t>Reported Value                                                  Merchants                                      Inventory                                                             (Line 31)</t>
  </si>
  <si>
    <t>Reported Value                                        State &amp; Local                                      Taxes                                       Columns 1+2+3+5+6</t>
  </si>
  <si>
    <t>of</t>
  </si>
  <si>
    <t>Page</t>
  </si>
  <si>
    <t>61A500(P)(1-25)</t>
  </si>
  <si>
    <t>61A500 (1-25)</t>
  </si>
  <si>
    <t>Frankfort, KY 40601</t>
  </si>
  <si>
    <t>Property Assessed January 1, 2025</t>
  </si>
  <si>
    <t>File this return with the Office of Property Valuation. For E-mail use address</t>
  </si>
  <si>
    <t>Telecom61A500@ky.gov</t>
  </si>
  <si>
    <t>61A500(H) (1-25)</t>
  </si>
  <si>
    <t>As of January 1, 2025</t>
  </si>
  <si>
    <t>REMINDERS FOR TAX YEAR 2025</t>
  </si>
  <si>
    <t>Two ambulances, combine cover entire county</t>
  </si>
  <si>
    <t>2025</t>
  </si>
  <si>
    <t>61A500(I) (1-25)</t>
  </si>
  <si>
    <t>AS OF JANUARY 1, 2025</t>
  </si>
  <si>
    <t>SPECIAL --&gt; GC AMBULANCE AUTHORITY</t>
  </si>
  <si>
    <t>Firebrick Fire District merged with Maloneton Fire District.</t>
  </si>
  <si>
    <t>61A500(J) (1-25)</t>
  </si>
  <si>
    <t>61A500(K) (1-25)</t>
  </si>
  <si>
    <t>SCHEDULE J</t>
  </si>
  <si>
    <t>Schedule I</t>
  </si>
  <si>
    <t>SUMMARY OF ORIGINAL COST PERSONAL TANGIBLE PROPERTY LISTING BY TAXING DISTRICT</t>
  </si>
  <si>
    <t>*This schedule is no longer required by the Department of Revenue*</t>
  </si>
  <si>
    <t>REMINDER: Schedule J is still required to be completed.</t>
  </si>
  <si>
    <t>Schedule H</t>
  </si>
  <si>
    <t>REPORT OF TOTAL PERSONAL TANGIBLE PROPERTY IN KENTUCKY</t>
  </si>
  <si>
    <r>
      <rPr>
        <b/>
        <sz val="10"/>
        <rFont val="Arial"/>
        <family val="2"/>
      </rPr>
      <t>Effective 1/1/2025:</t>
    </r>
    <r>
      <rPr>
        <sz val="10"/>
        <rFont val="Arial"/>
        <family val="2"/>
      </rPr>
      <t xml:space="preserve"> The Schedules H and I are no longer required by the Department of Revenue.</t>
    </r>
  </si>
  <si>
    <t>GC Ambulance Authority covers all areas that Eastern Greenup Ambulance does not.</t>
  </si>
  <si>
    <r>
      <t xml:space="preserve">For </t>
    </r>
    <r>
      <rPr>
        <b/>
        <sz val="10"/>
        <rFont val="Arial"/>
        <family val="2"/>
      </rPr>
      <t>Greenup County</t>
    </r>
    <r>
      <rPr>
        <sz val="10"/>
        <rFont val="Arial"/>
        <family val="2"/>
      </rPr>
      <t xml:space="preserve">, the following ambulance check is in effect : </t>
    </r>
  </si>
  <si>
    <r>
      <t xml:space="preserve">For </t>
    </r>
    <r>
      <rPr>
        <b/>
        <sz val="10"/>
        <rFont val="Arial"/>
        <family val="2"/>
      </rPr>
      <t>Greenup County</t>
    </r>
    <r>
      <rPr>
        <sz val="10"/>
        <rFont val="Arial"/>
        <family val="2"/>
      </rPr>
      <t xml:space="preserve">, the following merger is in effect : </t>
    </r>
  </si>
  <si>
    <r>
      <t xml:space="preserve">For </t>
    </r>
    <r>
      <rPr>
        <b/>
        <sz val="10"/>
        <rFont val="Arial"/>
        <family val="2"/>
      </rPr>
      <t>Lewis County</t>
    </r>
    <r>
      <rPr>
        <sz val="10"/>
        <rFont val="Arial"/>
        <family val="2"/>
      </rPr>
      <t xml:space="preserve">, the following merger is in effect : </t>
    </r>
  </si>
  <si>
    <t>Kinniconick Fire District merged into Lewis County Fire District.</t>
  </si>
  <si>
    <t>Station 32</t>
  </si>
  <si>
    <t>SPECIAL --&gt; GRANT COUNTY AMBULANCE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</si>
</sst>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_);\(#,##0.000\)"/>
    <numFmt numFmtId="165" formatCode="[&lt;=9999999]###\-####;\(###\)\ ###\-####"/>
    <numFmt numFmtId="166" formatCode="000\-00\-0000"/>
    <numFmt numFmtId="167" formatCode="mm/dd/yy;@"/>
    <numFmt numFmtId="168" formatCode="General_)"/>
    <numFmt numFmtId="169" formatCode="0.000"/>
    <numFmt numFmtId="170" formatCode="#,##0.0000_);\(#,##0.0000\)"/>
    <numFmt numFmtId="171" formatCode="0.0000%"/>
  </numFmts>
  <fonts count="60" x14ac:knownFonts="1">
    <font>
      <sz val="10"/>
      <name val="Arial"/>
    </font>
    <font>
      <sz val="12"/>
      <color theme="1"/>
      <name val="Arial"/>
      <family val="2"/>
    </font>
    <font>
      <sz val="8"/>
      <name val="Arial"/>
      <family val="2"/>
    </font>
    <font>
      <sz val="10"/>
      <name val="Times New Roman"/>
      <family val="1"/>
    </font>
    <font>
      <b/>
      <sz val="14"/>
      <name val="Times New Roman"/>
      <family val="1"/>
    </font>
    <font>
      <sz val="12"/>
      <name val="Times New Roman"/>
      <family val="1"/>
    </font>
    <font>
      <b/>
      <sz val="12"/>
      <name val="Times New Roman"/>
      <family val="1"/>
    </font>
    <font>
      <b/>
      <sz val="9"/>
      <name val="Times New Roman"/>
      <family val="1"/>
    </font>
    <font>
      <b/>
      <sz val="9"/>
      <name val="Arial"/>
      <family val="2"/>
    </font>
    <font>
      <sz val="9"/>
      <name val="Times New Roman"/>
      <family val="1"/>
    </font>
    <font>
      <sz val="8"/>
      <name val="Times New Roman"/>
      <family val="1"/>
    </font>
    <font>
      <b/>
      <sz val="10"/>
      <name val="Times New Roman"/>
      <family val="1"/>
    </font>
    <font>
      <b/>
      <sz val="8"/>
      <name val="Times New Roman"/>
      <family val="1"/>
    </font>
    <font>
      <sz val="8"/>
      <name val="Arial"/>
      <family val="2"/>
    </font>
    <font>
      <b/>
      <sz val="10"/>
      <name val="Arial"/>
      <family val="2"/>
    </font>
    <font>
      <b/>
      <sz val="8"/>
      <name val="Arial"/>
      <family val="2"/>
    </font>
    <font>
      <b/>
      <sz val="12"/>
      <name val="Arial"/>
      <family val="2"/>
    </font>
    <font>
      <sz val="10"/>
      <name val="Arial"/>
      <family val="2"/>
    </font>
    <font>
      <b/>
      <sz val="17"/>
      <name val="Arial"/>
      <family val="2"/>
    </font>
    <font>
      <sz val="14"/>
      <name val="Arial"/>
      <family val="2"/>
    </font>
    <font>
      <sz val="17"/>
      <name val="Arial"/>
      <family val="2"/>
    </font>
    <font>
      <sz val="9"/>
      <name val="Arial"/>
      <family val="2"/>
    </font>
    <font>
      <b/>
      <sz val="7"/>
      <name val="Arial"/>
      <family val="2"/>
    </font>
    <font>
      <i/>
      <sz val="17"/>
      <name val="Arial"/>
      <family val="2"/>
    </font>
    <font>
      <b/>
      <sz val="11"/>
      <name val="Arial"/>
      <family val="2"/>
    </font>
    <font>
      <b/>
      <sz val="14"/>
      <name val="Arial"/>
      <family val="2"/>
    </font>
    <font>
      <sz val="12"/>
      <name val="Times"/>
      <family val="1"/>
    </font>
    <font>
      <u/>
      <sz val="12"/>
      <color theme="10"/>
      <name val="Arial"/>
      <family val="2"/>
    </font>
    <font>
      <sz val="11"/>
      <color theme="1"/>
      <name val="Calibri"/>
      <family val="2"/>
      <scheme val="minor"/>
    </font>
    <font>
      <sz val="10"/>
      <name val="Helv"/>
    </font>
    <font>
      <b/>
      <sz val="14"/>
      <color theme="1"/>
      <name val="Arial"/>
      <family val="2"/>
    </font>
    <font>
      <b/>
      <sz val="10"/>
      <color theme="1"/>
      <name val="Times New Roman"/>
      <family val="1"/>
    </font>
    <font>
      <sz val="10"/>
      <color theme="1"/>
      <name val="Times New Roman"/>
      <family val="1"/>
    </font>
    <font>
      <b/>
      <sz val="10"/>
      <color rgb="FF000000"/>
      <name val="Times New Roman"/>
      <family val="1"/>
    </font>
    <font>
      <sz val="9"/>
      <color rgb="FF000000"/>
      <name val="Arial"/>
      <family val="2"/>
    </font>
    <font>
      <b/>
      <sz val="13"/>
      <name val="Arial"/>
      <family val="2"/>
    </font>
    <font>
      <b/>
      <sz val="14"/>
      <color rgb="FFFF0000"/>
      <name val="Arial"/>
      <family val="2"/>
    </font>
    <font>
      <sz val="12"/>
      <name val="Arial"/>
      <family val="2"/>
    </font>
    <font>
      <sz val="28"/>
      <name val="Arial"/>
      <family val="2"/>
    </font>
    <font>
      <sz val="16"/>
      <name val="Times New Roman"/>
      <family val="1"/>
    </font>
    <font>
      <b/>
      <sz val="16"/>
      <color rgb="FFFF0000"/>
      <name val="Times New Roman"/>
      <family val="1"/>
    </font>
    <font>
      <i/>
      <sz val="9"/>
      <name val="Arial"/>
      <family val="2"/>
    </font>
    <font>
      <i/>
      <u/>
      <sz val="9"/>
      <name val="Arial"/>
      <family val="2"/>
    </font>
    <font>
      <sz val="10"/>
      <color rgb="FFFF0000"/>
      <name val="Times New Roman"/>
      <family val="1"/>
    </font>
    <font>
      <b/>
      <sz val="10"/>
      <color rgb="FFFF0000"/>
      <name val="Times New Roman"/>
      <family val="1"/>
    </font>
    <font>
      <u/>
      <sz val="12"/>
      <name val="Arial"/>
      <family val="2"/>
    </font>
    <font>
      <i/>
      <sz val="10"/>
      <name val="Arial"/>
      <family val="2"/>
    </font>
    <font>
      <sz val="10"/>
      <color theme="1"/>
      <name val="Arial"/>
      <family val="2"/>
    </font>
    <font>
      <b/>
      <sz val="24"/>
      <name val="Arial"/>
      <family val="2"/>
    </font>
    <font>
      <sz val="16"/>
      <name val="Arial"/>
      <family val="2"/>
    </font>
    <font>
      <b/>
      <sz val="16"/>
      <name val="Arial"/>
      <family val="2"/>
    </font>
    <font>
      <b/>
      <u/>
      <sz val="16"/>
      <name val="Arial"/>
      <family val="2"/>
    </font>
    <font>
      <sz val="10"/>
      <color rgb="FF333333"/>
      <name val="Arial"/>
      <family val="2"/>
    </font>
    <font>
      <sz val="7"/>
      <name val="Arial"/>
      <family val="2"/>
    </font>
    <font>
      <i/>
      <sz val="8"/>
      <name val="Arial"/>
      <family val="2"/>
    </font>
    <font>
      <sz val="12"/>
      <color indexed="55"/>
      <name val="Arial"/>
      <family val="2"/>
    </font>
    <font>
      <b/>
      <sz val="10"/>
      <color theme="1"/>
      <name val="Arial"/>
      <family val="2"/>
    </font>
    <font>
      <b/>
      <sz val="20"/>
      <name val="Arial"/>
      <family val="2"/>
    </font>
    <font>
      <sz val="11"/>
      <name val="Arial"/>
      <family val="2"/>
    </font>
    <font>
      <b/>
      <sz val="18"/>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style="medium">
        <color auto="1"/>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8">
    <xf numFmtId="0" fontId="0" fillId="0" borderId="0"/>
    <xf numFmtId="37" fontId="26" fillId="0" borderId="0"/>
    <xf numFmtId="0" fontId="27" fillId="0" borderId="0" applyNumberFormat="0" applyFill="0" applyBorder="0" applyAlignment="0" applyProtection="0"/>
    <xf numFmtId="0" fontId="28" fillId="0" borderId="0"/>
    <xf numFmtId="0" fontId="29" fillId="0" borderId="0"/>
    <xf numFmtId="0" fontId="17" fillId="0" borderId="0"/>
    <xf numFmtId="43" fontId="17" fillId="0" borderId="0" applyFont="0" applyFill="0" applyBorder="0" applyAlignment="0" applyProtection="0"/>
    <xf numFmtId="0" fontId="1" fillId="0" borderId="0"/>
  </cellStyleXfs>
  <cellXfs count="568">
    <xf numFmtId="0" fontId="0" fillId="0" borderId="0" xfId="0"/>
    <xf numFmtId="0" fontId="5" fillId="2" borderId="0" xfId="0"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37" fontId="25" fillId="3" borderId="0" xfId="1" applyFont="1" applyFill="1" applyAlignment="1" applyProtection="1">
      <alignment horizontal="right" vertical="center"/>
      <protection locked="0"/>
    </xf>
    <xf numFmtId="49" fontId="25" fillId="3" borderId="0" xfId="1" applyNumberFormat="1" applyFont="1" applyFill="1" applyAlignment="1" applyProtection="1">
      <alignment horizontal="center" vertical="center"/>
      <protection locked="0"/>
    </xf>
    <xf numFmtId="38" fontId="25" fillId="3" borderId="0" xfId="1" applyNumberFormat="1" applyFont="1" applyFill="1" applyAlignment="1" applyProtection="1">
      <alignment horizontal="center" vertical="center"/>
      <protection locked="0"/>
    </xf>
    <xf numFmtId="171" fontId="25" fillId="3" borderId="22" xfId="1" applyNumberFormat="1" applyFont="1" applyFill="1" applyBorder="1" applyAlignment="1" applyProtection="1">
      <alignment horizontal="center" vertical="center"/>
      <protection locked="0"/>
    </xf>
    <xf numFmtId="37" fontId="25" fillId="5" borderId="28" xfId="1" applyFont="1" applyFill="1" applyBorder="1" applyAlignment="1" applyProtection="1">
      <alignment horizontal="center" vertical="center"/>
      <protection locked="0"/>
    </xf>
    <xf numFmtId="38" fontId="25" fillId="3" borderId="30" xfId="1" applyNumberFormat="1" applyFont="1" applyFill="1" applyBorder="1" applyAlignment="1" applyProtection="1">
      <alignment horizontal="right" vertical="center" wrapText="1"/>
      <protection locked="0"/>
    </xf>
    <xf numFmtId="38" fontId="25" fillId="3" borderId="0" xfId="1" applyNumberFormat="1" applyFont="1" applyFill="1" applyAlignment="1" applyProtection="1">
      <alignment horizontal="right" vertical="center"/>
      <protection locked="0"/>
    </xf>
    <xf numFmtId="3" fontId="25" fillId="3" borderId="0" xfId="1" applyNumberFormat="1" applyFont="1" applyFill="1" applyAlignment="1" applyProtection="1">
      <alignment horizontal="right" vertical="center"/>
      <protection locked="0"/>
    </xf>
    <xf numFmtId="0" fontId="17" fillId="2" borderId="12" xfId="0" applyFont="1" applyFill="1" applyBorder="1" applyAlignment="1" applyProtection="1">
      <alignment horizontal="left" indent="1"/>
      <protection locked="0"/>
    </xf>
    <xf numFmtId="0" fontId="10"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17" fillId="2" borderId="1" xfId="0" applyFont="1" applyFill="1" applyBorder="1" applyAlignment="1" applyProtection="1">
      <alignment horizontal="left"/>
      <protection locked="0"/>
    </xf>
    <xf numFmtId="37" fontId="25" fillId="3" borderId="0" xfId="1" applyFont="1" applyFill="1" applyAlignment="1" applyProtection="1">
      <alignment vertical="center"/>
      <protection locked="0"/>
    </xf>
    <xf numFmtId="37" fontId="25" fillId="3" borderId="0" xfId="1" applyFont="1" applyFill="1" applyAlignment="1" applyProtection="1">
      <alignment horizontal="left" vertical="center"/>
      <protection locked="0"/>
    </xf>
    <xf numFmtId="37" fontId="25" fillId="3" borderId="0" xfId="1" applyFont="1" applyFill="1" applyAlignment="1" applyProtection="1">
      <alignment horizontal="center" vertical="center"/>
      <protection locked="0"/>
    </xf>
    <xf numFmtId="38" fontId="25" fillId="3" borderId="0" xfId="1" applyNumberFormat="1" applyFont="1" applyFill="1" applyAlignment="1" applyProtection="1">
      <alignment vertical="center"/>
      <protection locked="0"/>
    </xf>
    <xf numFmtId="170" fontId="25" fillId="3" borderId="22" xfId="1" applyNumberFormat="1" applyFont="1" applyFill="1" applyBorder="1" applyAlignment="1" applyProtection="1">
      <alignment horizontal="center" vertical="center"/>
      <protection locked="0"/>
    </xf>
    <xf numFmtId="37" fontId="25" fillId="0" borderId="31" xfId="1" applyFont="1" applyBorder="1" applyAlignment="1" applyProtection="1">
      <alignment vertical="center"/>
      <protection locked="0"/>
    </xf>
    <xf numFmtId="38" fontId="25" fillId="0" borderId="0" xfId="1" applyNumberFormat="1" applyFont="1" applyAlignment="1" applyProtection="1">
      <alignment horizontal="right" vertical="center"/>
      <protection locked="0"/>
    </xf>
    <xf numFmtId="0" fontId="3" fillId="3" borderId="0" xfId="0" applyFont="1" applyFill="1" applyProtection="1">
      <protection locked="0"/>
    </xf>
    <xf numFmtId="169" fontId="0" fillId="3" borderId="0" xfId="0" applyNumberFormat="1" applyFill="1" applyProtection="1">
      <protection locked="0"/>
    </xf>
    <xf numFmtId="0" fontId="4"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17" fontId="15" fillId="2" borderId="0" xfId="0" quotePrefix="1" applyNumberFormat="1" applyFont="1" applyFill="1" applyProtection="1">
      <protection locked="0"/>
    </xf>
    <xf numFmtId="0" fontId="12" fillId="2" borderId="0" xfId="0" applyFont="1" applyFill="1" applyAlignment="1" applyProtection="1">
      <alignment horizontal="center"/>
      <protection locked="0"/>
    </xf>
    <xf numFmtId="0" fontId="15" fillId="2" borderId="0" xfId="0" applyFont="1" applyFill="1" applyAlignment="1" applyProtection="1">
      <alignment horizontal="center"/>
      <protection locked="0"/>
    </xf>
    <xf numFmtId="0" fontId="10" fillId="3" borderId="0" xfId="0" applyFont="1" applyFill="1" applyAlignment="1" applyProtection="1">
      <alignment horizontal="center" vertical="center"/>
      <protection locked="0"/>
    </xf>
    <xf numFmtId="0" fontId="6" fillId="2" borderId="0" xfId="0" applyFont="1" applyFill="1" applyAlignment="1" applyProtection="1">
      <alignment vertical="center"/>
      <protection locked="0"/>
    </xf>
    <xf numFmtId="0" fontId="17" fillId="2" borderId="0" xfId="0" applyFont="1" applyFill="1" applyProtection="1">
      <protection locked="0"/>
    </xf>
    <xf numFmtId="0" fontId="18" fillId="2" borderId="0" xfId="0" applyFont="1" applyFill="1" applyAlignment="1" applyProtection="1">
      <alignment vertical="top"/>
      <protection locked="0"/>
    </xf>
    <xf numFmtId="0" fontId="16" fillId="2" borderId="0" xfId="0" applyFont="1" applyFill="1" applyAlignment="1" applyProtection="1">
      <alignment vertical="center"/>
      <protection locked="0"/>
    </xf>
    <xf numFmtId="0" fontId="18" fillId="2" borderId="0" xfId="0" applyFont="1" applyFill="1" applyProtection="1">
      <protection locked="0"/>
    </xf>
    <xf numFmtId="0" fontId="20" fillId="2" borderId="0" xfId="0" applyFont="1" applyFill="1" applyProtection="1">
      <protection locked="0"/>
    </xf>
    <xf numFmtId="0" fontId="17" fillId="2" borderId="0" xfId="0" applyFont="1" applyFill="1" applyAlignment="1" applyProtection="1">
      <alignment horizontal="left"/>
      <protection locked="0"/>
    </xf>
    <xf numFmtId="0" fontId="17" fillId="2" borderId="8" xfId="0" applyFont="1" applyFill="1" applyBorder="1" applyProtection="1">
      <protection locked="0"/>
    </xf>
    <xf numFmtId="0" fontId="15" fillId="2" borderId="8"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22" fillId="2" borderId="13" xfId="0" applyFont="1" applyFill="1" applyBorder="1" applyProtection="1">
      <protection locked="0"/>
    </xf>
    <xf numFmtId="0" fontId="22" fillId="2" borderId="8" xfId="0" applyFont="1" applyFill="1" applyBorder="1" applyProtection="1">
      <protection locked="0"/>
    </xf>
    <xf numFmtId="0" fontId="22" fillId="2" borderId="14" xfId="0" applyFont="1" applyFill="1" applyBorder="1" applyProtection="1">
      <protection locked="0"/>
    </xf>
    <xf numFmtId="0" fontId="15" fillId="2" borderId="3" xfId="0" applyFont="1" applyFill="1" applyBorder="1" applyAlignment="1" applyProtection="1">
      <alignment horizontal="center"/>
      <protection locked="0"/>
    </xf>
    <xf numFmtId="0" fontId="17" fillId="2" borderId="10" xfId="0" applyFont="1" applyFill="1" applyBorder="1" applyProtection="1">
      <protection locked="0"/>
    </xf>
    <xf numFmtId="0" fontId="15" fillId="2" borderId="5" xfId="0" applyFont="1" applyFill="1" applyBorder="1" applyAlignment="1" applyProtection="1">
      <alignment horizontal="center"/>
      <protection locked="0"/>
    </xf>
    <xf numFmtId="0" fontId="17" fillId="2" borderId="3" xfId="0" applyFont="1" applyFill="1" applyBorder="1" applyAlignment="1" applyProtection="1">
      <alignment horizontal="center"/>
      <protection locked="0"/>
    </xf>
    <xf numFmtId="0" fontId="17" fillId="2" borderId="1" xfId="0" applyFont="1" applyFill="1" applyBorder="1" applyAlignment="1" applyProtection="1">
      <alignment horizontal="center"/>
      <protection locked="0"/>
    </xf>
    <xf numFmtId="0" fontId="17" fillId="2" borderId="2" xfId="0" applyFont="1" applyFill="1" applyBorder="1" applyAlignment="1" applyProtection="1">
      <alignment horizontal="center"/>
      <protection locked="0"/>
    </xf>
    <xf numFmtId="0" fontId="17" fillId="2" borderId="6" xfId="0" applyFont="1" applyFill="1" applyBorder="1" applyProtection="1">
      <protection locked="0"/>
    </xf>
    <xf numFmtId="0" fontId="17" fillId="6" borderId="5" xfId="0" applyFont="1" applyFill="1" applyBorder="1" applyProtection="1">
      <protection locked="0"/>
    </xf>
    <xf numFmtId="38" fontId="25" fillId="0" borderId="26" xfId="4" applyNumberFormat="1" applyFont="1" applyBorder="1" applyAlignment="1" applyProtection="1">
      <alignment horizontal="right" vertical="center"/>
      <protection locked="0"/>
    </xf>
    <xf numFmtId="38" fontId="25" fillId="0" borderId="31" xfId="4" applyNumberFormat="1" applyFont="1" applyBorder="1" applyAlignment="1" applyProtection="1">
      <alignment horizontal="right" vertical="center"/>
      <protection locked="0"/>
    </xf>
    <xf numFmtId="38" fontId="25" fillId="0" borderId="26" xfId="1" applyNumberFormat="1" applyFont="1" applyBorder="1" applyAlignment="1" applyProtection="1">
      <alignment horizontal="right" vertical="center"/>
      <protection locked="0"/>
    </xf>
    <xf numFmtId="38" fontId="25" fillId="0" borderId="31" xfId="1" applyNumberFormat="1" applyFont="1" applyBorder="1" applyAlignment="1" applyProtection="1">
      <alignment horizontal="right" vertical="center"/>
      <protection locked="0"/>
    </xf>
    <xf numFmtId="37" fontId="25" fillId="0" borderId="31" xfId="1" applyFont="1" applyBorder="1" applyAlignment="1" applyProtection="1">
      <alignment horizontal="left" vertical="center"/>
      <protection locked="0"/>
    </xf>
    <xf numFmtId="37" fontId="25" fillId="0" borderId="28" xfId="1" applyFont="1" applyBorder="1" applyAlignment="1" applyProtection="1">
      <alignment vertical="center"/>
      <protection locked="0"/>
    </xf>
    <xf numFmtId="38" fontId="25" fillId="0" borderId="28" xfId="1" applyNumberFormat="1" applyFont="1" applyBorder="1" applyAlignment="1" applyProtection="1">
      <alignment horizontal="right" vertical="center"/>
      <protection locked="0"/>
    </xf>
    <xf numFmtId="37" fontId="25" fillId="0" borderId="31" xfId="1" applyFont="1" applyBorder="1" applyAlignment="1" applyProtection="1">
      <alignment horizontal="right" vertical="center"/>
      <protection locked="0"/>
    </xf>
    <xf numFmtId="38" fontId="25" fillId="0" borderId="26" xfId="1" applyNumberFormat="1" applyFont="1" applyBorder="1" applyAlignment="1" applyProtection="1">
      <alignment horizontal="center" vertical="center"/>
      <protection locked="0"/>
    </xf>
    <xf numFmtId="38" fontId="25" fillId="0" borderId="31" xfId="1" applyNumberFormat="1" applyFont="1" applyBorder="1" applyAlignment="1" applyProtection="1">
      <alignment horizontal="center" vertical="center"/>
      <protection locked="0"/>
    </xf>
    <xf numFmtId="37" fontId="25" fillId="0" borderId="28" xfId="1" applyFont="1" applyBorder="1" applyAlignment="1" applyProtection="1">
      <alignment horizontal="right" vertical="center"/>
      <protection locked="0"/>
    </xf>
    <xf numFmtId="168" fontId="25" fillId="0" borderId="31" xfId="1" applyNumberFormat="1" applyFont="1" applyBorder="1" applyAlignment="1" applyProtection="1">
      <alignment horizontal="left" vertical="center"/>
      <protection locked="0"/>
    </xf>
    <xf numFmtId="37" fontId="30" fillId="0" borderId="31" xfId="1" applyFont="1" applyBorder="1" applyAlignment="1" applyProtection="1">
      <alignment vertical="center"/>
      <protection locked="0"/>
    </xf>
    <xf numFmtId="37" fontId="30" fillId="0" borderId="31" xfId="1" applyFont="1" applyBorder="1" applyAlignment="1" applyProtection="1">
      <alignment horizontal="left" vertical="center"/>
      <protection locked="0"/>
    </xf>
    <xf numFmtId="168" fontId="25" fillId="0" borderId="28" xfId="1" applyNumberFormat="1" applyFont="1" applyBorder="1" applyAlignment="1" applyProtection="1">
      <alignment vertical="center"/>
      <protection locked="0"/>
    </xf>
    <xf numFmtId="38" fontId="25" fillId="0" borderId="32" xfId="1" applyNumberFormat="1" applyFont="1" applyBorder="1" applyAlignment="1" applyProtection="1">
      <alignment horizontal="right" vertical="center"/>
      <protection locked="0"/>
    </xf>
    <xf numFmtId="38" fontId="25" fillId="0" borderId="27" xfId="1" applyNumberFormat="1" applyFont="1" applyBorder="1" applyAlignment="1" applyProtection="1">
      <alignment horizontal="right" vertical="center"/>
      <protection locked="0"/>
    </xf>
    <xf numFmtId="38" fontId="25" fillId="0" borderId="22" xfId="1" applyNumberFormat="1" applyFont="1" applyBorder="1" applyAlignment="1" applyProtection="1">
      <alignment horizontal="right" vertical="center"/>
      <protection locked="0"/>
    </xf>
    <xf numFmtId="38" fontId="25" fillId="0" borderId="32" xfId="4" applyNumberFormat="1" applyFont="1" applyBorder="1" applyAlignment="1" applyProtection="1">
      <alignment horizontal="right" vertical="center"/>
      <protection locked="0"/>
    </xf>
    <xf numFmtId="38" fontId="25" fillId="0" borderId="0" xfId="4" applyNumberFormat="1" applyFont="1" applyAlignment="1" applyProtection="1">
      <alignment horizontal="right" vertical="center"/>
      <protection locked="0"/>
    </xf>
    <xf numFmtId="38" fontId="25" fillId="0" borderId="32" xfId="1" applyNumberFormat="1" applyFont="1" applyBorder="1" applyAlignment="1" applyProtection="1">
      <alignment horizontal="center" vertical="center"/>
      <protection locked="0"/>
    </xf>
    <xf numFmtId="38" fontId="25" fillId="0" borderId="27" xfId="1" applyNumberFormat="1" applyFont="1" applyBorder="1" applyAlignment="1" applyProtection="1">
      <alignment horizontal="center" vertical="center"/>
      <protection locked="0"/>
    </xf>
    <xf numFmtId="38" fontId="25" fillId="0" borderId="31" xfId="4" applyNumberFormat="1" applyFont="1" applyBorder="1" applyAlignment="1" applyProtection="1">
      <alignment horizontal="center" vertical="center"/>
      <protection locked="0"/>
    </xf>
    <xf numFmtId="38" fontId="25" fillId="0" borderId="32" xfId="4" applyNumberFormat="1" applyFont="1" applyBorder="1" applyAlignment="1" applyProtection="1">
      <alignment horizontal="center" vertical="center"/>
      <protection locked="0"/>
    </xf>
    <xf numFmtId="38" fontId="25" fillId="0" borderId="26" xfId="5" applyNumberFormat="1" applyFont="1" applyBorder="1" applyAlignment="1" applyProtection="1">
      <alignment horizontal="right" vertical="center"/>
      <protection locked="0"/>
    </xf>
    <xf numFmtId="38" fontId="25" fillId="0" borderId="31" xfId="5" applyNumberFormat="1" applyFont="1" applyBorder="1" applyAlignment="1" applyProtection="1">
      <alignment horizontal="right" vertical="center"/>
      <protection locked="0"/>
    </xf>
    <xf numFmtId="38" fontId="25" fillId="0" borderId="32" xfId="5" applyNumberFormat="1" applyFont="1" applyBorder="1" applyAlignment="1" applyProtection="1">
      <alignment horizontal="right" vertical="center"/>
      <protection locked="0"/>
    </xf>
    <xf numFmtId="38" fontId="25" fillId="0" borderId="28" xfId="1" applyNumberFormat="1" applyFont="1" applyBorder="1" applyAlignment="1" applyProtection="1">
      <alignment horizontal="center" vertical="center"/>
      <protection locked="0"/>
    </xf>
    <xf numFmtId="37" fontId="25" fillId="0" borderId="26" xfId="1" applyFont="1" applyBorder="1" applyAlignment="1" applyProtection="1">
      <alignment vertical="center"/>
      <protection locked="0"/>
    </xf>
    <xf numFmtId="38" fontId="25" fillId="0" borderId="27" xfId="4" applyNumberFormat="1" applyFont="1" applyBorder="1" applyAlignment="1" applyProtection="1">
      <alignment horizontal="right" vertical="center"/>
      <protection locked="0"/>
    </xf>
    <xf numFmtId="38" fontId="25" fillId="0" borderId="26" xfId="1" applyNumberFormat="1" applyFont="1" applyBorder="1" applyAlignment="1" applyProtection="1">
      <alignment vertical="center"/>
      <protection locked="0"/>
    </xf>
    <xf numFmtId="38" fontId="25" fillId="0" borderId="32" xfId="1" applyNumberFormat="1" applyFont="1" applyBorder="1" applyAlignment="1" applyProtection="1">
      <alignment vertical="center"/>
      <protection locked="0"/>
    </xf>
    <xf numFmtId="0" fontId="0" fillId="0" borderId="0" xfId="0" applyAlignment="1">
      <alignment vertical="center"/>
    </xf>
    <xf numFmtId="15" fontId="6" fillId="3" borderId="0" xfId="0" quotePrefix="1" applyNumberFormat="1" applyFont="1" applyFill="1" applyAlignment="1" applyProtection="1">
      <alignment vertical="center"/>
      <protection locked="0"/>
    </xf>
    <xf numFmtId="0" fontId="6"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4" fillId="0" borderId="0" xfId="0" applyFont="1" applyAlignment="1">
      <alignment horizontal="center" vertical="center"/>
    </xf>
    <xf numFmtId="0" fontId="17" fillId="0" borderId="0" xfId="0" applyFont="1" applyAlignment="1">
      <alignment wrapText="1"/>
    </xf>
    <xf numFmtId="0" fontId="14" fillId="0" borderId="0" xfId="0" applyFont="1"/>
    <xf numFmtId="0" fontId="17" fillId="0" borderId="0" xfId="0" applyFont="1"/>
    <xf numFmtId="0" fontId="33"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xf>
    <xf numFmtId="0" fontId="38"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left" vertical="center"/>
    </xf>
    <xf numFmtId="49" fontId="31" fillId="0" borderId="0" xfId="7" applyNumberFormat="1" applyFont="1"/>
    <xf numFmtId="49" fontId="32" fillId="0" borderId="0" xfId="7" applyNumberFormat="1" applyFont="1"/>
    <xf numFmtId="0" fontId="3" fillId="0" borderId="0" xfId="0" applyFont="1"/>
    <xf numFmtId="0" fontId="17" fillId="2" borderId="12" xfId="0" applyFont="1" applyFill="1" applyBorder="1" applyAlignment="1" applyProtection="1">
      <alignment horizontal="left"/>
      <protection locked="0"/>
    </xf>
    <xf numFmtId="0" fontId="41" fillId="2" borderId="1" xfId="0" applyFont="1" applyFill="1" applyBorder="1" applyAlignment="1" applyProtection="1">
      <alignment horizontal="left"/>
      <protection locked="0"/>
    </xf>
    <xf numFmtId="0" fontId="17" fillId="2" borderId="12" xfId="0" applyFont="1" applyFill="1" applyBorder="1" applyProtection="1">
      <protection locked="0"/>
    </xf>
    <xf numFmtId="0" fontId="17" fillId="2" borderId="15" xfId="0" applyFont="1" applyFill="1" applyBorder="1" applyProtection="1">
      <protection locked="0"/>
    </xf>
    <xf numFmtId="49" fontId="32" fillId="0" borderId="0" xfId="7" applyNumberFormat="1" applyFont="1" applyAlignment="1">
      <alignment horizontal="center"/>
    </xf>
    <xf numFmtId="49" fontId="43" fillId="0" borderId="0" xfId="7" applyNumberFormat="1" applyFont="1" applyAlignment="1">
      <alignment horizontal="center"/>
    </xf>
    <xf numFmtId="49" fontId="43" fillId="0" borderId="0" xfId="7" applyNumberFormat="1" applyFont="1"/>
    <xf numFmtId="49" fontId="44" fillId="0" borderId="0" xfId="7" applyNumberFormat="1" applyFont="1"/>
    <xf numFmtId="37" fontId="36" fillId="0" borderId="31" xfId="1" applyFont="1" applyBorder="1" applyAlignment="1" applyProtection="1">
      <alignment horizontal="left" vertical="center"/>
      <protection locked="0"/>
    </xf>
    <xf numFmtId="0" fontId="17" fillId="0" borderId="0" xfId="0" applyFont="1" applyAlignment="1">
      <alignment vertical="center"/>
    </xf>
    <xf numFmtId="0" fontId="17" fillId="3" borderId="0" xfId="0" applyFont="1" applyFill="1" applyAlignment="1" applyProtection="1">
      <alignment wrapText="1"/>
      <protection locked="0"/>
    </xf>
    <xf numFmtId="37" fontId="45" fillId="3" borderId="0" xfId="2" applyNumberFormat="1" applyFont="1" applyFill="1" applyBorder="1" applyAlignment="1" applyProtection="1">
      <alignment horizontal="center" vertical="center"/>
      <protection locked="0"/>
    </xf>
    <xf numFmtId="38" fontId="25" fillId="5" borderId="32" xfId="1" applyNumberFormat="1" applyFont="1" applyFill="1" applyBorder="1" applyAlignment="1" applyProtection="1">
      <alignment horizontal="center" vertical="center"/>
      <protection locked="0"/>
    </xf>
    <xf numFmtId="38" fontId="25" fillId="5" borderId="32" xfId="1" applyNumberFormat="1" applyFont="1" applyFill="1" applyBorder="1" applyAlignment="1" applyProtection="1">
      <alignment horizontal="right" vertical="center"/>
      <protection locked="0"/>
    </xf>
    <xf numFmtId="38" fontId="25" fillId="5" borderId="28" xfId="1" applyNumberFormat="1" applyFont="1" applyFill="1" applyBorder="1" applyAlignment="1" applyProtection="1">
      <alignment horizontal="right" vertical="center"/>
      <protection locked="0"/>
    </xf>
    <xf numFmtId="38" fontId="25" fillId="5" borderId="31" xfId="4" applyNumberFormat="1" applyFont="1" applyFill="1" applyBorder="1" applyAlignment="1" applyProtection="1">
      <alignment horizontal="center" vertical="center"/>
      <protection locked="0"/>
    </xf>
    <xf numFmtId="38" fontId="25" fillId="5" borderId="32" xfId="4" applyNumberFormat="1" applyFont="1" applyFill="1" applyBorder="1" applyAlignment="1" applyProtection="1">
      <alignment horizontal="right" vertical="center"/>
      <protection locked="0"/>
    </xf>
    <xf numFmtId="38" fontId="25" fillId="5" borderId="0" xfId="4" applyNumberFormat="1" applyFont="1" applyFill="1" applyAlignment="1" applyProtection="1">
      <alignment horizontal="right" vertical="center"/>
      <protection locked="0"/>
    </xf>
    <xf numFmtId="38" fontId="25" fillId="5" borderId="32" xfId="5" applyNumberFormat="1" applyFont="1" applyFill="1" applyBorder="1" applyAlignment="1" applyProtection="1">
      <alignment horizontal="right" vertical="center"/>
      <protection locked="0"/>
    </xf>
    <xf numFmtId="38" fontId="25" fillId="0" borderId="32" xfId="5" applyNumberFormat="1" applyFont="1" applyBorder="1" applyAlignment="1" applyProtection="1">
      <alignment horizontal="center" vertical="center"/>
      <protection locked="0"/>
    </xf>
    <xf numFmtId="38" fontId="25" fillId="5" borderId="32" xfId="5" applyNumberFormat="1" applyFont="1" applyFill="1" applyBorder="1" applyAlignment="1" applyProtection="1">
      <alignment horizontal="center" vertical="center"/>
      <protection locked="0"/>
    </xf>
    <xf numFmtId="38" fontId="25" fillId="5" borderId="0" xfId="1" applyNumberFormat="1" applyFont="1" applyFill="1" applyAlignment="1" applyProtection="1">
      <alignment horizontal="right" vertical="center"/>
      <protection locked="0"/>
    </xf>
    <xf numFmtId="38" fontId="25" fillId="5" borderId="0" xfId="1" applyNumberFormat="1" applyFont="1" applyFill="1" applyAlignment="1" applyProtection="1">
      <alignment horizontal="center" vertical="center"/>
      <protection locked="0"/>
    </xf>
    <xf numFmtId="38" fontId="25" fillId="5" borderId="26" xfId="1" applyNumberFormat="1" applyFont="1" applyFill="1" applyBorder="1" applyAlignment="1" applyProtection="1">
      <alignment horizontal="center" vertical="center"/>
      <protection locked="0"/>
    </xf>
    <xf numFmtId="38" fontId="25" fillId="5" borderId="26" xfId="1" applyNumberFormat="1" applyFont="1" applyFill="1" applyBorder="1" applyAlignment="1" applyProtection="1">
      <alignment horizontal="right" vertical="center"/>
      <protection locked="0"/>
    </xf>
    <xf numFmtId="38" fontId="25" fillId="5" borderId="0" xfId="5" applyNumberFormat="1" applyFont="1" applyFill="1" applyAlignment="1" applyProtection="1">
      <alignment horizontal="right" vertical="center"/>
      <protection locked="0"/>
    </xf>
    <xf numFmtId="38" fontId="25" fillId="5" borderId="31" xfId="1" applyNumberFormat="1" applyFont="1" applyFill="1" applyBorder="1" applyAlignment="1" applyProtection="1">
      <alignment horizontal="right" vertical="center"/>
      <protection locked="0"/>
    </xf>
    <xf numFmtId="37" fontId="25" fillId="5" borderId="31" xfId="1" applyFont="1" applyFill="1" applyBorder="1" applyAlignment="1" applyProtection="1">
      <alignment vertical="center"/>
      <protection locked="0"/>
    </xf>
    <xf numFmtId="38" fontId="25" fillId="5" borderId="26" xfId="4" applyNumberFormat="1" applyFont="1" applyFill="1" applyBorder="1" applyAlignment="1" applyProtection="1">
      <alignment horizontal="right" vertical="center"/>
      <protection locked="0"/>
    </xf>
    <xf numFmtId="38" fontId="25" fillId="5" borderId="30" xfId="1" applyNumberFormat="1" applyFont="1" applyFill="1" applyBorder="1" applyAlignment="1" applyProtection="1">
      <alignment horizontal="right" vertical="center"/>
      <protection locked="0"/>
    </xf>
    <xf numFmtId="37" fontId="25" fillId="5" borderId="24" xfId="1" applyFont="1" applyFill="1" applyBorder="1" applyAlignment="1" applyProtection="1">
      <alignment horizontal="right" vertical="center"/>
      <protection locked="0"/>
    </xf>
    <xf numFmtId="37" fontId="25" fillId="5" borderId="31" xfId="1" applyFont="1" applyFill="1" applyBorder="1" applyAlignment="1" applyProtection="1">
      <alignment horizontal="right" vertical="center"/>
      <protection locked="0"/>
    </xf>
    <xf numFmtId="37" fontId="25" fillId="5" borderId="28" xfId="1" applyFont="1" applyFill="1" applyBorder="1" applyAlignment="1" applyProtection="1">
      <alignment horizontal="right" vertical="center"/>
      <protection locked="0"/>
    </xf>
    <xf numFmtId="38" fontId="25" fillId="5" borderId="22" xfId="1" applyNumberFormat="1" applyFont="1" applyFill="1" applyBorder="1" applyAlignment="1" applyProtection="1">
      <alignment horizontal="right" vertical="center"/>
      <protection locked="0"/>
    </xf>
    <xf numFmtId="37" fontId="25" fillId="5" borderId="31" xfId="1" applyFont="1" applyFill="1" applyBorder="1" applyAlignment="1" applyProtection="1">
      <alignment horizontal="center" vertical="center"/>
      <protection locked="0"/>
    </xf>
    <xf numFmtId="38" fontId="25" fillId="5" borderId="22" xfId="1" applyNumberFormat="1" applyFont="1" applyFill="1" applyBorder="1" applyAlignment="1" applyProtection="1">
      <alignment horizontal="center" vertical="center"/>
      <protection locked="0"/>
    </xf>
    <xf numFmtId="38" fontId="25" fillId="5" borderId="0" xfId="4" applyNumberFormat="1" applyFont="1" applyFill="1" applyAlignment="1" applyProtection="1">
      <alignment horizontal="center" vertical="center"/>
      <protection locked="0"/>
    </xf>
    <xf numFmtId="38" fontId="25" fillId="5" borderId="26" xfId="5" applyNumberFormat="1" applyFont="1" applyFill="1" applyBorder="1" applyAlignment="1" applyProtection="1">
      <alignment horizontal="right" vertical="center"/>
      <protection locked="0"/>
    </xf>
    <xf numFmtId="37" fontId="25" fillId="5" borderId="26" xfId="1" applyFont="1" applyFill="1" applyBorder="1" applyAlignment="1" applyProtection="1">
      <alignment vertical="center"/>
      <protection locked="0"/>
    </xf>
    <xf numFmtId="38" fontId="25" fillId="5" borderId="22" xfId="4" applyNumberFormat="1" applyFont="1" applyFill="1" applyBorder="1" applyAlignment="1" applyProtection="1">
      <alignment horizontal="right" vertical="center"/>
      <protection locked="0"/>
    </xf>
    <xf numFmtId="38" fontId="25" fillId="5" borderId="26" xfId="1" applyNumberFormat="1" applyFont="1" applyFill="1" applyBorder="1" applyAlignment="1" applyProtection="1">
      <alignment vertical="center"/>
      <protection locked="0"/>
    </xf>
    <xf numFmtId="38" fontId="25" fillId="5" borderId="0" xfId="1" applyNumberFormat="1" applyFont="1" applyFill="1" applyAlignment="1" applyProtection="1">
      <alignment vertical="center"/>
      <protection locked="0"/>
    </xf>
    <xf numFmtId="37" fontId="30" fillId="5" borderId="31" xfId="1" applyFont="1" applyFill="1" applyBorder="1" applyAlignment="1" applyProtection="1">
      <alignment vertical="center"/>
      <protection locked="0"/>
    </xf>
    <xf numFmtId="37" fontId="25" fillId="0" borderId="0" xfId="1" applyFont="1" applyAlignment="1" applyProtection="1">
      <alignment horizontal="left" vertical="center"/>
      <protection locked="0"/>
    </xf>
    <xf numFmtId="38" fontId="25" fillId="0" borderId="0" xfId="5" applyNumberFormat="1" applyFont="1" applyAlignment="1" applyProtection="1">
      <alignment horizontal="right" vertical="center"/>
      <protection locked="0"/>
    </xf>
    <xf numFmtId="0" fontId="8" fillId="3" borderId="5"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38" fontId="25" fillId="5" borderId="24" xfId="1" applyNumberFormat="1" applyFont="1" applyFill="1" applyBorder="1" applyAlignment="1" applyProtection="1">
      <alignment horizontal="right" vertical="center" wrapText="1"/>
      <protection locked="0"/>
    </xf>
    <xf numFmtId="38" fontId="25" fillId="3" borderId="21" xfId="1" applyNumberFormat="1" applyFont="1" applyFill="1" applyBorder="1" applyAlignment="1" applyProtection="1">
      <alignment horizontal="right" vertical="center" wrapText="1"/>
      <protection locked="0"/>
    </xf>
    <xf numFmtId="38" fontId="25" fillId="3" borderId="24" xfId="1" applyNumberFormat="1" applyFont="1" applyFill="1" applyBorder="1" applyAlignment="1" applyProtection="1">
      <alignment horizontal="right" vertical="center" wrapText="1"/>
      <protection locked="0"/>
    </xf>
    <xf numFmtId="38" fontId="25" fillId="3" borderId="25" xfId="1" applyNumberFormat="1" applyFont="1" applyFill="1" applyBorder="1" applyAlignment="1" applyProtection="1">
      <alignment horizontal="right" vertical="center" wrapText="1"/>
      <protection locked="0"/>
    </xf>
    <xf numFmtId="38" fontId="25" fillId="3" borderId="23" xfId="1" applyNumberFormat="1" applyFont="1" applyFill="1" applyBorder="1" applyAlignment="1" applyProtection="1">
      <alignment horizontal="left" vertical="center"/>
      <protection locked="0"/>
    </xf>
    <xf numFmtId="38" fontId="25" fillId="5" borderId="31" xfId="4" applyNumberFormat="1" applyFont="1" applyFill="1" applyBorder="1" applyAlignment="1" applyProtection="1">
      <alignment horizontal="right" vertical="center"/>
      <protection locked="0"/>
    </xf>
    <xf numFmtId="38" fontId="25" fillId="5" borderId="24" xfId="1" applyNumberFormat="1" applyFont="1" applyFill="1" applyBorder="1" applyAlignment="1" applyProtection="1">
      <alignment horizontal="right" vertical="center"/>
      <protection locked="0"/>
    </xf>
    <xf numFmtId="38" fontId="25" fillId="5" borderId="31" xfId="1" applyNumberFormat="1" applyFont="1" applyFill="1" applyBorder="1" applyAlignment="1" applyProtection="1">
      <alignment horizontal="center" vertical="center"/>
      <protection locked="0"/>
    </xf>
    <xf numFmtId="38" fontId="25" fillId="5" borderId="24" xfId="4" applyNumberFormat="1" applyFont="1" applyFill="1" applyBorder="1" applyAlignment="1" applyProtection="1">
      <alignment horizontal="right" vertical="center"/>
      <protection locked="0"/>
    </xf>
    <xf numFmtId="38" fontId="25" fillId="5" borderId="31" xfId="5" applyNumberFormat="1" applyFont="1" applyFill="1" applyBorder="1" applyAlignment="1" applyProtection="1">
      <alignment horizontal="right" vertical="center"/>
      <protection locked="0"/>
    </xf>
    <xf numFmtId="38" fontId="25" fillId="5" borderId="28" xfId="1" applyNumberFormat="1" applyFont="1" applyFill="1" applyBorder="1" applyAlignment="1" applyProtection="1">
      <alignment horizontal="center" vertical="center"/>
      <protection locked="0"/>
    </xf>
    <xf numFmtId="0" fontId="48" fillId="0" borderId="0" xfId="0" applyFont="1" applyAlignment="1">
      <alignment horizontal="center" vertical="center" wrapText="1"/>
    </xf>
    <xf numFmtId="0" fontId="48" fillId="0" borderId="0" xfId="0" applyFont="1" applyAlignment="1">
      <alignment horizontal="center" vertical="center"/>
    </xf>
    <xf numFmtId="0" fontId="17" fillId="0" borderId="0" xfId="0" applyFont="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center"/>
    </xf>
    <xf numFmtId="0" fontId="52" fillId="0" borderId="0" xfId="0" applyFont="1" applyAlignment="1">
      <alignment vertical="center"/>
    </xf>
    <xf numFmtId="0" fontId="52" fillId="0" borderId="0" xfId="0" applyFont="1" applyAlignment="1">
      <alignment wrapText="1"/>
    </xf>
    <xf numFmtId="0" fontId="17" fillId="2" borderId="0" xfId="0" applyFont="1" applyFill="1" applyAlignment="1" applyProtection="1">
      <alignment vertical="center"/>
      <protection locked="0"/>
    </xf>
    <xf numFmtId="0" fontId="53"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15" fillId="2" borderId="0" xfId="0" applyFont="1" applyFill="1" applyAlignment="1" applyProtection="1">
      <alignment horizontal="left" vertical="center"/>
      <protection locked="0"/>
    </xf>
    <xf numFmtId="0" fontId="25" fillId="2" borderId="0" xfId="0" applyFont="1" applyFill="1" applyAlignment="1" applyProtection="1">
      <alignment vertical="center"/>
      <protection locked="0"/>
    </xf>
    <xf numFmtId="0" fontId="25"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53" fillId="2" borderId="0" xfId="0" applyFont="1" applyFill="1" applyAlignment="1" applyProtection="1">
      <alignment horizontal="right" vertical="center"/>
      <protection locked="0"/>
    </xf>
    <xf numFmtId="0" fontId="21" fillId="2" borderId="0" xfId="0" applyFont="1" applyFill="1" applyAlignment="1" applyProtection="1">
      <alignment vertical="center"/>
      <protection locked="0"/>
    </xf>
    <xf numFmtId="0" fontId="37"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0" xfId="0" quotePrefix="1" applyFont="1" applyFill="1" applyAlignment="1" applyProtection="1">
      <alignment horizontal="center" vertical="center"/>
      <protection locked="0"/>
    </xf>
    <xf numFmtId="0" fontId="37" fillId="2" borderId="0" xfId="0" quotePrefix="1" applyFont="1" applyFill="1" applyAlignment="1" applyProtection="1">
      <alignment horizontal="center" vertical="center"/>
      <protection locked="0"/>
    </xf>
    <xf numFmtId="0" fontId="17" fillId="2" borderId="0" xfId="0" quotePrefix="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17" fontId="24" fillId="3" borderId="0" xfId="0" applyNumberFormat="1" applyFont="1" applyFill="1" applyAlignment="1" applyProtection="1">
      <alignment wrapText="1"/>
      <protection locked="0"/>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17" fillId="2" borderId="4" xfId="0" applyFont="1" applyFill="1" applyBorder="1" applyAlignment="1" applyProtection="1">
      <alignment horizontal="left"/>
      <protection locked="0"/>
    </xf>
    <xf numFmtId="0" fontId="53" fillId="2" borderId="3" xfId="0" applyFont="1" applyFill="1" applyBorder="1" applyAlignment="1" applyProtection="1">
      <alignment vertical="center"/>
      <protection locked="0"/>
    </xf>
    <xf numFmtId="0" fontId="17" fillId="2" borderId="4" xfId="0" applyFont="1" applyFill="1" applyBorder="1" applyAlignment="1" applyProtection="1">
      <alignment horizontal="left" vertical="center"/>
      <protection locked="0"/>
    </xf>
    <xf numFmtId="0" fontId="15" fillId="2" borderId="8" xfId="0" applyFont="1" applyFill="1" applyBorder="1" applyAlignment="1" applyProtection="1">
      <alignment horizontal="center" vertical="center"/>
      <protection locked="0"/>
    </xf>
    <xf numFmtId="0" fontId="17" fillId="2" borderId="8" xfId="0" applyFont="1" applyFill="1" applyBorder="1" applyAlignment="1" applyProtection="1">
      <alignment horizontal="left"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37" fillId="2" borderId="0" xfId="0" applyFont="1" applyFill="1" applyAlignment="1" applyProtection="1">
      <alignment horizontal="center"/>
      <protection locked="0"/>
    </xf>
    <xf numFmtId="0" fontId="37" fillId="2" borderId="0" xfId="0" applyFont="1" applyFill="1" applyAlignment="1" applyProtection="1">
      <alignment vertical="center"/>
      <protection locked="0"/>
    </xf>
    <xf numFmtId="0" fontId="37" fillId="2" borderId="3" xfId="0" applyFont="1" applyFill="1" applyBorder="1" applyAlignment="1" applyProtection="1">
      <alignment vertical="center"/>
      <protection locked="0"/>
    </xf>
    <xf numFmtId="0" fontId="17" fillId="2" borderId="3" xfId="0" applyFont="1" applyFill="1" applyBorder="1" applyAlignment="1" applyProtection="1">
      <alignment vertical="center"/>
      <protection locked="0"/>
    </xf>
    <xf numFmtId="0" fontId="17" fillId="2" borderId="4" xfId="0" applyFont="1" applyFill="1" applyBorder="1" applyAlignment="1" applyProtection="1">
      <alignment vertical="center"/>
      <protection locked="0"/>
    </xf>
    <xf numFmtId="0" fontId="21" fillId="2" borderId="1"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protection locked="0"/>
    </xf>
    <xf numFmtId="0" fontId="21" fillId="2" borderId="2" xfId="0" applyFont="1" applyFill="1" applyBorder="1" applyAlignment="1" applyProtection="1">
      <alignment horizontal="center" vertical="center"/>
      <protection locked="0"/>
    </xf>
    <xf numFmtId="0" fontId="35" fillId="2" borderId="0" xfId="0" applyFont="1" applyFill="1" applyAlignment="1" applyProtection="1">
      <alignment horizontal="center" vertical="center"/>
      <protection locked="0"/>
    </xf>
    <xf numFmtId="0" fontId="2" fillId="2" borderId="1" xfId="0" applyFont="1" applyFill="1" applyBorder="1" applyAlignment="1" applyProtection="1">
      <alignment vertical="center"/>
      <protection locked="0"/>
    </xf>
    <xf numFmtId="0" fontId="17" fillId="2" borderId="5" xfId="0" applyFont="1" applyFill="1" applyBorder="1" applyAlignment="1" applyProtection="1">
      <alignment vertical="center"/>
      <protection locked="0"/>
    </xf>
    <xf numFmtId="0" fontId="8" fillId="2" borderId="6" xfId="0" applyFont="1" applyFill="1" applyBorder="1" applyAlignment="1" applyProtection="1">
      <alignment horizontal="center" vertical="center"/>
      <protection locked="0"/>
    </xf>
    <xf numFmtId="0" fontId="8" fillId="3" borderId="3" xfId="0" applyFont="1" applyFill="1" applyBorder="1" applyAlignment="1" applyProtection="1">
      <alignment horizontal="center"/>
      <protection locked="0"/>
    </xf>
    <xf numFmtId="0" fontId="17" fillId="3" borderId="11" xfId="0" applyFont="1" applyFill="1" applyBorder="1" applyProtection="1">
      <protection locked="0"/>
    </xf>
    <xf numFmtId="0" fontId="8" fillId="3" borderId="0" xfId="0" applyFont="1" applyFill="1" applyAlignment="1" applyProtection="1">
      <alignment horizontal="center"/>
      <protection locked="0"/>
    </xf>
    <xf numFmtId="0" fontId="21" fillId="3" borderId="11" xfId="0" applyFont="1" applyFill="1" applyBorder="1" applyProtection="1">
      <protection locked="0"/>
    </xf>
    <xf numFmtId="0" fontId="8" fillId="3" borderId="4" xfId="0" applyFont="1" applyFill="1" applyBorder="1" applyAlignment="1" applyProtection="1">
      <alignment horizontal="center"/>
      <protection locked="0"/>
    </xf>
    <xf numFmtId="0" fontId="17" fillId="3" borderId="10" xfId="0" applyFont="1" applyFill="1" applyBorder="1" applyProtection="1">
      <protection locked="0"/>
    </xf>
    <xf numFmtId="0" fontId="8" fillId="3" borderId="6" xfId="0" applyFont="1" applyFill="1" applyBorder="1" applyAlignment="1" applyProtection="1">
      <alignment horizontal="center" vertical="center"/>
      <protection locked="0"/>
    </xf>
    <xf numFmtId="0" fontId="21" fillId="3" borderId="10" xfId="0" applyFont="1" applyFill="1" applyBorder="1" applyProtection="1">
      <protection locked="0"/>
    </xf>
    <xf numFmtId="0" fontId="8" fillId="3" borderId="7" xfId="0" applyFont="1" applyFill="1" applyBorder="1" applyAlignment="1" applyProtection="1">
      <alignment horizontal="center" vertical="center"/>
      <protection locked="0"/>
    </xf>
    <xf numFmtId="1" fontId="17" fillId="3" borderId="2" xfId="0" applyNumberFormat="1" applyFont="1" applyFill="1" applyBorder="1" applyAlignment="1" applyProtection="1">
      <alignment horizontal="center"/>
      <protection locked="0"/>
    </xf>
    <xf numFmtId="1" fontId="37" fillId="3" borderId="2" xfId="0" applyNumberFormat="1" applyFont="1" applyFill="1" applyBorder="1" applyAlignment="1" applyProtection="1">
      <alignment horizontal="center"/>
      <protection locked="0"/>
    </xf>
    <xf numFmtId="37" fontId="37" fillId="3" borderId="1" xfId="0" applyNumberFormat="1" applyFont="1" applyFill="1" applyBorder="1" applyAlignment="1" applyProtection="1">
      <alignment vertical="center"/>
      <protection locked="0"/>
    </xf>
    <xf numFmtId="37" fontId="37" fillId="3" borderId="2" xfId="0" applyNumberFormat="1" applyFont="1" applyFill="1" applyBorder="1" applyAlignment="1" applyProtection="1">
      <alignment vertical="center"/>
      <protection locked="0"/>
    </xf>
    <xf numFmtId="37" fontId="37" fillId="3" borderId="12" xfId="0" applyNumberFormat="1" applyFont="1" applyFill="1" applyBorder="1" applyAlignment="1" applyProtection="1">
      <alignment vertical="center"/>
      <protection locked="0"/>
    </xf>
    <xf numFmtId="37" fontId="37" fillId="3" borderId="2" xfId="0" applyNumberFormat="1" applyFont="1" applyFill="1" applyBorder="1" applyProtection="1">
      <protection locked="0"/>
    </xf>
    <xf numFmtId="1" fontId="37" fillId="3" borderId="11" xfId="0" applyNumberFormat="1" applyFont="1" applyFill="1" applyBorder="1" applyAlignment="1" applyProtection="1">
      <alignment horizontal="center"/>
      <protection locked="0"/>
    </xf>
    <xf numFmtId="37" fontId="37" fillId="3" borderId="11" xfId="0" applyNumberFormat="1" applyFont="1" applyFill="1" applyBorder="1" applyAlignment="1" applyProtection="1">
      <alignment vertical="center"/>
      <protection locked="0"/>
    </xf>
    <xf numFmtId="37" fontId="37" fillId="3" borderId="15" xfId="0" applyNumberFormat="1" applyFont="1" applyFill="1" applyBorder="1" applyAlignment="1" applyProtection="1">
      <alignment vertical="center"/>
      <protection locked="0"/>
    </xf>
    <xf numFmtId="0" fontId="17" fillId="3" borderId="2" xfId="0" applyFont="1" applyFill="1" applyBorder="1" applyProtection="1">
      <protection locked="0"/>
    </xf>
    <xf numFmtId="0" fontId="16" fillId="3" borderId="10" xfId="0" applyFont="1" applyFill="1" applyBorder="1" applyAlignment="1" applyProtection="1">
      <alignment horizontal="center"/>
      <protection locked="0"/>
    </xf>
    <xf numFmtId="37" fontId="37" fillId="3" borderId="5" xfId="0" applyNumberFormat="1" applyFont="1" applyFill="1" applyBorder="1" applyAlignment="1" applyProtection="1">
      <alignment vertical="center"/>
      <protection locked="0"/>
    </xf>
    <xf numFmtId="37" fontId="37" fillId="3" borderId="10" xfId="0" applyNumberFormat="1" applyFont="1" applyFill="1" applyBorder="1" applyAlignment="1" applyProtection="1">
      <alignment vertical="center"/>
      <protection locked="0"/>
    </xf>
    <xf numFmtId="37" fontId="37" fillId="3" borderId="6" xfId="0" applyNumberFormat="1" applyFont="1" applyFill="1" applyBorder="1" applyAlignment="1" applyProtection="1">
      <alignment vertical="center"/>
      <protection locked="0"/>
    </xf>
    <xf numFmtId="37" fontId="37" fillId="3" borderId="7" xfId="0" applyNumberFormat="1" applyFont="1" applyFill="1" applyBorder="1" applyAlignment="1" applyProtection="1">
      <alignment vertical="center"/>
      <protection locked="0"/>
    </xf>
    <xf numFmtId="0" fontId="17" fillId="3" borderId="12" xfId="0" applyFont="1" applyFill="1" applyBorder="1" applyProtection="1">
      <protection locked="0"/>
    </xf>
    <xf numFmtId="0" fontId="8" fillId="3" borderId="9" xfId="0" applyFont="1" applyFill="1" applyBorder="1" applyAlignment="1" applyProtection="1">
      <alignment horizontal="center"/>
      <protection locked="0"/>
    </xf>
    <xf numFmtId="1" fontId="37" fillId="3" borderId="13" xfId="0" applyNumberFormat="1" applyFont="1" applyFill="1" applyBorder="1" applyAlignment="1" applyProtection="1">
      <alignment horizontal="center"/>
      <protection locked="0"/>
    </xf>
    <xf numFmtId="37" fontId="37" fillId="3" borderId="0" xfId="0" applyNumberFormat="1" applyFont="1" applyFill="1" applyAlignment="1" applyProtection="1">
      <alignment vertical="center"/>
      <protection locked="0"/>
    </xf>
    <xf numFmtId="37" fontId="37" fillId="3" borderId="11" xfId="0" applyNumberFormat="1" applyFont="1" applyFill="1" applyBorder="1" applyProtection="1">
      <protection locked="0"/>
    </xf>
    <xf numFmtId="37" fontId="37" fillId="3" borderId="14" xfId="0" applyNumberFormat="1" applyFont="1" applyFill="1" applyBorder="1" applyAlignment="1" applyProtection="1">
      <alignment vertical="center"/>
      <protection locked="0"/>
    </xf>
    <xf numFmtId="1" fontId="37" fillId="3" borderId="1" xfId="0" applyNumberFormat="1" applyFont="1" applyFill="1" applyBorder="1" applyAlignment="1" applyProtection="1">
      <alignment horizontal="center"/>
      <protection locked="0"/>
    </xf>
    <xf numFmtId="1" fontId="37" fillId="3" borderId="3" xfId="0" applyNumberFormat="1" applyFont="1" applyFill="1" applyBorder="1" applyAlignment="1" applyProtection="1">
      <alignment horizontal="center"/>
      <protection locked="0"/>
    </xf>
    <xf numFmtId="0" fontId="37" fillId="3" borderId="3" xfId="0" applyFont="1" applyFill="1" applyBorder="1" applyAlignment="1" applyProtection="1">
      <alignment horizontal="center"/>
      <protection locked="0"/>
    </xf>
    <xf numFmtId="0" fontId="37" fillId="3" borderId="1" xfId="0" applyFont="1" applyFill="1" applyBorder="1" applyAlignment="1" applyProtection="1">
      <alignment horizontal="center"/>
      <protection locked="0"/>
    </xf>
    <xf numFmtId="0" fontId="16" fillId="3" borderId="5" xfId="0" applyFont="1" applyFill="1" applyBorder="1" applyAlignment="1" applyProtection="1">
      <alignment horizontal="center"/>
      <protection locked="0"/>
    </xf>
    <xf numFmtId="37" fontId="37" fillId="3" borderId="10" xfId="0" applyNumberFormat="1" applyFont="1" applyFill="1" applyBorder="1" applyProtection="1">
      <protection locked="0"/>
    </xf>
    <xf numFmtId="0" fontId="17" fillId="5" borderId="9" xfId="0" applyFont="1" applyFill="1" applyBorder="1" applyProtection="1">
      <protection locked="0"/>
    </xf>
    <xf numFmtId="0" fontId="17" fillId="5" borderId="10" xfId="0" applyFont="1" applyFill="1" applyBorder="1" applyProtection="1">
      <protection locked="0"/>
    </xf>
    <xf numFmtId="0" fontId="17" fillId="5" borderId="7" xfId="0" applyFont="1" applyFill="1" applyBorder="1" applyProtection="1">
      <protection locked="0"/>
    </xf>
    <xf numFmtId="37" fontId="55" fillId="0" borderId="5" xfId="0" applyNumberFormat="1" applyFont="1" applyBorder="1" applyAlignment="1" applyProtection="1">
      <alignment vertical="center"/>
      <protection locked="0"/>
    </xf>
    <xf numFmtId="37" fontId="55" fillId="0" borderId="2" xfId="0" applyNumberFormat="1" applyFont="1" applyBorder="1" applyAlignment="1" applyProtection="1">
      <alignment vertical="center"/>
      <protection locked="0"/>
    </xf>
    <xf numFmtId="37" fontId="37" fillId="0" borderId="10" xfId="0" applyNumberFormat="1" applyFont="1" applyBorder="1" applyAlignment="1" applyProtection="1">
      <alignment vertical="center"/>
      <protection locked="0"/>
    </xf>
    <xf numFmtId="37" fontId="37" fillId="0" borderId="2" xfId="0" applyNumberFormat="1" applyFont="1" applyBorder="1" applyAlignment="1" applyProtection="1">
      <alignment vertical="center"/>
      <protection locked="0"/>
    </xf>
    <xf numFmtId="37" fontId="37" fillId="4" borderId="1" xfId="0" applyNumberFormat="1" applyFont="1" applyFill="1" applyBorder="1" applyAlignment="1" applyProtection="1">
      <alignment vertical="center"/>
      <protection locked="0"/>
    </xf>
    <xf numFmtId="37" fontId="37" fillId="3" borderId="1" xfId="0" applyNumberFormat="1" applyFont="1" applyFill="1" applyBorder="1" applyAlignment="1">
      <alignment vertical="center"/>
    </xf>
    <xf numFmtId="37" fontId="37" fillId="3" borderId="12" xfId="0" applyNumberFormat="1" applyFont="1" applyFill="1" applyBorder="1" applyAlignment="1">
      <alignment vertical="center"/>
    </xf>
    <xf numFmtId="37" fontId="37" fillId="3" borderId="15" xfId="0" applyNumberFormat="1" applyFont="1" applyFill="1" applyBorder="1" applyAlignment="1">
      <alignment vertical="center"/>
    </xf>
    <xf numFmtId="37" fontId="37" fillId="3" borderId="5" xfId="0" applyNumberFormat="1" applyFont="1" applyFill="1" applyBorder="1" applyAlignment="1">
      <alignment vertical="center"/>
    </xf>
    <xf numFmtId="37" fontId="37" fillId="3" borderId="6" xfId="0" applyNumberFormat="1" applyFont="1" applyFill="1" applyBorder="1" applyAlignment="1">
      <alignment vertical="center"/>
    </xf>
    <xf numFmtId="37" fontId="37" fillId="3" borderId="7" xfId="0" applyNumberFormat="1" applyFont="1" applyFill="1" applyBorder="1" applyAlignment="1">
      <alignment vertical="center"/>
    </xf>
    <xf numFmtId="37" fontId="37" fillId="3" borderId="0" xfId="0" applyNumberFormat="1" applyFont="1" applyFill="1" applyAlignment="1">
      <alignment vertical="center"/>
    </xf>
    <xf numFmtId="37" fontId="37" fillId="3" borderId="14" xfId="0" applyNumberFormat="1" applyFont="1" applyFill="1" applyBorder="1" applyAlignment="1">
      <alignment vertical="center"/>
    </xf>
    <xf numFmtId="37" fontId="37" fillId="3" borderId="2" xfId="0" applyNumberFormat="1" applyFont="1" applyFill="1" applyBorder="1" applyAlignment="1">
      <alignment vertical="center"/>
    </xf>
    <xf numFmtId="37" fontId="37" fillId="3" borderId="10" xfId="0" applyNumberFormat="1" applyFont="1" applyFill="1" applyBorder="1" applyAlignment="1">
      <alignment vertical="center"/>
    </xf>
    <xf numFmtId="49" fontId="56" fillId="0" borderId="0" xfId="7" applyNumberFormat="1" applyFont="1"/>
    <xf numFmtId="49" fontId="47" fillId="0" borderId="0" xfId="7" applyNumberFormat="1" applyFont="1"/>
    <xf numFmtId="49" fontId="14" fillId="0" borderId="0" xfId="7" applyNumberFormat="1" applyFont="1"/>
    <xf numFmtId="49" fontId="17" fillId="0" borderId="0" xfId="7" applyNumberFormat="1" applyFont="1"/>
    <xf numFmtId="49" fontId="47" fillId="0" borderId="22" xfId="7" applyNumberFormat="1" applyFont="1" applyBorder="1"/>
    <xf numFmtId="49" fontId="56" fillId="0" borderId="22" xfId="7" applyNumberFormat="1" applyFont="1" applyBorder="1"/>
    <xf numFmtId="49" fontId="17" fillId="7" borderId="25" xfId="7" applyNumberFormat="1" applyFont="1" applyFill="1" applyBorder="1" applyAlignment="1">
      <alignment horizontal="center"/>
    </xf>
    <xf numFmtId="49" fontId="17" fillId="7" borderId="21" xfId="7" applyNumberFormat="1" applyFont="1" applyFill="1" applyBorder="1"/>
    <xf numFmtId="49" fontId="14" fillId="7" borderId="21" xfId="7" applyNumberFormat="1" applyFont="1" applyFill="1" applyBorder="1"/>
    <xf numFmtId="49" fontId="14" fillId="7" borderId="23" xfId="7" applyNumberFormat="1" applyFont="1" applyFill="1" applyBorder="1"/>
    <xf numFmtId="49" fontId="17" fillId="7" borderId="29" xfId="7" applyNumberFormat="1" applyFont="1" applyFill="1" applyBorder="1" applyAlignment="1">
      <alignment horizontal="center"/>
    </xf>
    <xf numFmtId="49" fontId="17" fillId="7" borderId="22" xfId="7" applyNumberFormat="1" applyFont="1" applyFill="1" applyBorder="1"/>
    <xf numFmtId="49" fontId="25" fillId="4" borderId="0" xfId="1" applyNumberFormat="1" applyFont="1" applyFill="1" applyAlignment="1" applyProtection="1">
      <alignment horizontal="center" vertical="center"/>
      <protection locked="0"/>
    </xf>
    <xf numFmtId="170" fontId="25" fillId="5" borderId="24" xfId="1" applyNumberFormat="1" applyFont="1" applyFill="1" applyBorder="1" applyAlignment="1" applyProtection="1">
      <alignment horizontal="center" vertical="center"/>
      <protection locked="0"/>
    </xf>
    <xf numFmtId="37" fontId="25" fillId="5" borderId="24" xfId="1" applyFont="1" applyFill="1" applyBorder="1" applyAlignment="1" applyProtection="1">
      <alignment horizontal="center" vertical="center"/>
      <protection locked="0"/>
    </xf>
    <xf numFmtId="168" fontId="25" fillId="5" borderId="24" xfId="1" applyNumberFormat="1" applyFont="1" applyFill="1" applyBorder="1" applyAlignment="1" applyProtection="1">
      <alignment horizontal="center" vertical="center"/>
      <protection locked="0"/>
    </xf>
    <xf numFmtId="37" fontId="25" fillId="5" borderId="24" xfId="1" applyFont="1" applyFill="1" applyBorder="1" applyAlignment="1" applyProtection="1">
      <alignment horizontal="center" vertical="center" wrapText="1"/>
      <protection locked="0"/>
    </xf>
    <xf numFmtId="0" fontId="17" fillId="4" borderId="6" xfId="0" applyFont="1" applyFill="1" applyBorder="1" applyProtection="1">
      <protection locked="0"/>
    </xf>
    <xf numFmtId="37" fontId="19" fillId="3" borderId="0" xfId="1" applyFont="1" applyFill="1" applyAlignment="1" applyProtection="1">
      <alignment horizontal="left" vertical="center"/>
      <protection locked="0"/>
    </xf>
    <xf numFmtId="0" fontId="49" fillId="0" borderId="0" xfId="0" applyFont="1" applyAlignment="1">
      <alignment vertical="center"/>
    </xf>
    <xf numFmtId="49" fontId="17" fillId="7" borderId="26" xfId="7" applyNumberFormat="1" applyFont="1" applyFill="1" applyBorder="1" applyAlignment="1">
      <alignment horizontal="center"/>
    </xf>
    <xf numFmtId="49" fontId="17" fillId="7" borderId="0" xfId="7" applyNumberFormat="1" applyFont="1" applyFill="1"/>
    <xf numFmtId="49" fontId="14" fillId="7" borderId="0" xfId="7" applyNumberFormat="1" applyFont="1" applyFill="1"/>
    <xf numFmtId="49" fontId="14" fillId="7" borderId="32" xfId="7" applyNumberFormat="1" applyFont="1" applyFill="1" applyBorder="1"/>
    <xf numFmtId="49" fontId="11" fillId="7" borderId="22" xfId="7" applyNumberFormat="1" applyFont="1" applyFill="1" applyBorder="1"/>
    <xf numFmtId="49" fontId="11" fillId="7" borderId="27" xfId="7" applyNumberFormat="1" applyFont="1" applyFill="1" applyBorder="1"/>
    <xf numFmtId="0" fontId="37" fillId="4" borderId="3" xfId="0" applyFont="1" applyFill="1" applyBorder="1" applyAlignment="1" applyProtection="1">
      <alignment horizontal="center" vertical="center"/>
      <protection locked="0"/>
    </xf>
    <xf numFmtId="0" fontId="37" fillId="4" borderId="0" xfId="0" applyFont="1" applyFill="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indent="1"/>
      <protection locked="0"/>
    </xf>
    <xf numFmtId="0" fontId="2" fillId="2" borderId="0" xfId="0" applyFont="1" applyFill="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1" fillId="2" borderId="13" xfId="0" applyFont="1" applyFill="1" applyBorder="1" applyAlignment="1" applyProtection="1">
      <alignment horizontal="left" vertical="center"/>
      <protection locked="0"/>
    </xf>
    <xf numFmtId="0" fontId="21" fillId="2" borderId="8" xfId="0" applyFont="1" applyFill="1" applyBorder="1" applyAlignment="1" applyProtection="1">
      <alignment horizontal="left" vertical="center"/>
      <protection locked="0"/>
    </xf>
    <xf numFmtId="0" fontId="21" fillId="2" borderId="14" xfId="0" applyFont="1" applyFill="1" applyBorder="1" applyAlignment="1" applyProtection="1">
      <alignment horizontal="left" vertical="center"/>
      <protection locked="0"/>
    </xf>
    <xf numFmtId="0" fontId="25" fillId="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14" fillId="5" borderId="0" xfId="0" applyFont="1" applyFill="1" applyAlignment="1">
      <alignment horizontal="right" vertical="center"/>
    </xf>
    <xf numFmtId="0" fontId="14" fillId="5" borderId="6" xfId="0" applyFont="1" applyFill="1" applyBorder="1" applyAlignment="1">
      <alignment horizontal="right" vertical="center"/>
    </xf>
    <xf numFmtId="0" fontId="27" fillId="5" borderId="0" xfId="2" applyFill="1" applyAlignment="1">
      <alignment horizontal="left" vertical="center"/>
    </xf>
    <xf numFmtId="0" fontId="27" fillId="5" borderId="6" xfId="2" applyFill="1" applyBorder="1" applyAlignment="1">
      <alignment horizontal="left" vertical="center"/>
    </xf>
    <xf numFmtId="17" fontId="12" fillId="2" borderId="0" xfId="0" quotePrefix="1" applyNumberFormat="1" applyFont="1" applyFill="1" applyAlignment="1" applyProtection="1">
      <alignment horizontal="center"/>
      <protection locked="0"/>
    </xf>
    <xf numFmtId="0" fontId="16" fillId="2" borderId="0" xfId="0"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17" fontId="25" fillId="2" borderId="0" xfId="0" applyNumberFormat="1" applyFont="1" applyFill="1" applyAlignment="1" applyProtection="1">
      <alignment horizontal="center" vertical="center" wrapText="1"/>
      <protection locked="0"/>
    </xf>
    <xf numFmtId="37" fontId="37" fillId="2" borderId="1" xfId="0" applyNumberFormat="1" applyFont="1" applyFill="1" applyBorder="1" applyAlignment="1">
      <alignment horizontal="right" vertical="center"/>
    </xf>
    <xf numFmtId="37" fontId="37" fillId="2" borderId="12" xfId="0" applyNumberFormat="1" applyFont="1" applyFill="1" applyBorder="1" applyAlignment="1">
      <alignment horizontal="right" vertical="center"/>
    </xf>
    <xf numFmtId="37" fontId="37" fillId="2" borderId="15" xfId="0" applyNumberFormat="1" applyFont="1" applyFill="1" applyBorder="1" applyAlignment="1">
      <alignment horizontal="right" vertical="center"/>
    </xf>
    <xf numFmtId="0" fontId="53" fillId="2" borderId="3" xfId="0" applyFont="1" applyFill="1" applyBorder="1" applyAlignment="1" applyProtection="1">
      <alignment horizontal="center" vertical="center"/>
      <protection locked="0"/>
    </xf>
    <xf numFmtId="0" fontId="53" fillId="2" borderId="0" xfId="0" applyFont="1" applyFill="1" applyAlignment="1" applyProtection="1">
      <alignment horizontal="center" vertical="center"/>
      <protection locked="0"/>
    </xf>
    <xf numFmtId="0" fontId="53" fillId="2" borderId="4" xfId="0" applyFont="1" applyFill="1" applyBorder="1" applyAlignment="1" applyProtection="1">
      <alignment horizontal="center" vertical="center"/>
      <protection locked="0"/>
    </xf>
    <xf numFmtId="0" fontId="21" fillId="2" borderId="3" xfId="0" applyFont="1" applyFill="1" applyBorder="1" applyAlignment="1" applyProtection="1">
      <alignment horizontal="left" vertical="center"/>
      <protection locked="0"/>
    </xf>
    <xf numFmtId="0" fontId="21" fillId="2" borderId="0" xfId="0" applyFont="1" applyFill="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2" fillId="2" borderId="1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166" fontId="37" fillId="4" borderId="5" xfId="0" applyNumberFormat="1" applyFont="1" applyFill="1" applyBorder="1" applyAlignment="1" applyProtection="1">
      <alignment horizontal="center" vertical="center"/>
      <protection locked="0"/>
    </xf>
    <xf numFmtId="166" fontId="37" fillId="4" borderId="6" xfId="0" applyNumberFormat="1" applyFont="1" applyFill="1" applyBorder="1" applyAlignment="1" applyProtection="1">
      <alignment horizontal="center" vertical="center"/>
      <protection locked="0"/>
    </xf>
    <xf numFmtId="166" fontId="37" fillId="4" borderId="7"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7" fillId="4" borderId="9"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37" fillId="2" borderId="12" xfId="0" applyFont="1" applyFill="1" applyBorder="1" applyAlignment="1" applyProtection="1">
      <alignment horizontal="left" vertical="center"/>
      <protection locked="0"/>
    </xf>
    <xf numFmtId="0" fontId="37" fillId="2" borderId="15" xfId="0" applyFont="1" applyFill="1" applyBorder="1" applyAlignment="1" applyProtection="1">
      <alignment horizontal="left" vertical="center"/>
      <protection locked="0"/>
    </xf>
    <xf numFmtId="0" fontId="37" fillId="2" borderId="5" xfId="0" applyFont="1" applyFill="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2" borderId="7" xfId="0" applyFont="1" applyFill="1" applyBorder="1" applyAlignment="1" applyProtection="1">
      <alignment horizontal="left" vertical="center"/>
      <protection locked="0"/>
    </xf>
    <xf numFmtId="0" fontId="24" fillId="5" borderId="5" xfId="0" applyFont="1" applyFill="1" applyBorder="1" applyAlignment="1" applyProtection="1">
      <alignment horizontal="center" vertical="center"/>
      <protection locked="0"/>
    </xf>
    <xf numFmtId="0" fontId="24" fillId="5" borderId="6"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3" fillId="2" borderId="0" xfId="0" applyFont="1" applyFill="1" applyAlignment="1" applyProtection="1">
      <alignment horizontal="left" vertical="center" indent="1"/>
      <protection locked="0"/>
    </xf>
    <xf numFmtId="0" fontId="37" fillId="4" borderId="5" xfId="0" applyFont="1" applyFill="1" applyBorder="1" applyAlignment="1" applyProtection="1">
      <alignment horizontal="left" vertical="center" indent="1"/>
      <protection locked="0"/>
    </xf>
    <xf numFmtId="0" fontId="37" fillId="4" borderId="6" xfId="0" applyFont="1" applyFill="1" applyBorder="1" applyAlignment="1" applyProtection="1">
      <alignment horizontal="left" vertical="center" indent="1"/>
      <protection locked="0"/>
    </xf>
    <xf numFmtId="0" fontId="37" fillId="4" borderId="7" xfId="0" applyFont="1" applyFill="1" applyBorder="1" applyAlignment="1" applyProtection="1">
      <alignment horizontal="left" vertical="center" indent="1"/>
      <protection locked="0"/>
    </xf>
    <xf numFmtId="0" fontId="37" fillId="4" borderId="5" xfId="0" applyFont="1" applyFill="1" applyBorder="1" applyAlignment="1" applyProtection="1">
      <alignment horizontal="center" vertical="center"/>
      <protection locked="0"/>
    </xf>
    <xf numFmtId="0" fontId="37" fillId="4" borderId="6"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protection locked="0"/>
    </xf>
    <xf numFmtId="0" fontId="21" fillId="2" borderId="0" xfId="0" applyFont="1" applyFill="1" applyAlignment="1" applyProtection="1">
      <alignment horizontal="center"/>
      <protection locked="0"/>
    </xf>
    <xf numFmtId="0" fontId="21" fillId="2" borderId="4" xfId="0" applyFont="1" applyFill="1" applyBorder="1" applyAlignment="1" applyProtection="1">
      <alignment horizontal="center"/>
      <protection locked="0"/>
    </xf>
    <xf numFmtId="0" fontId="37" fillId="4" borderId="5" xfId="0" applyFont="1" applyFill="1" applyBorder="1" applyAlignment="1" applyProtection="1">
      <alignment horizontal="center"/>
      <protection locked="0"/>
    </xf>
    <xf numFmtId="0" fontId="37" fillId="4" borderId="6" xfId="0" applyFont="1" applyFill="1" applyBorder="1" applyAlignment="1" applyProtection="1">
      <alignment horizontal="center"/>
      <protection locked="0"/>
    </xf>
    <xf numFmtId="0" fontId="37" fillId="4" borderId="7" xfId="0" applyFont="1" applyFill="1" applyBorder="1" applyAlignment="1" applyProtection="1">
      <alignment horizont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21" fillId="2" borderId="0" xfId="0" applyFont="1" applyFill="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0" xfId="0" applyFont="1" applyFill="1" applyAlignment="1" applyProtection="1">
      <alignment horizontal="left" vertical="center" indent="1"/>
      <protection locked="0"/>
    </xf>
    <xf numFmtId="0" fontId="2" fillId="2" borderId="3" xfId="0" applyFont="1" applyFill="1" applyBorder="1" applyAlignment="1" applyProtection="1">
      <alignment horizontal="left"/>
      <protection locked="0"/>
    </xf>
    <xf numFmtId="0" fontId="2" fillId="2" borderId="0" xfId="0" applyFont="1" applyFill="1" applyAlignment="1" applyProtection="1">
      <alignment horizontal="left"/>
      <protection locked="0"/>
    </xf>
    <xf numFmtId="0" fontId="2" fillId="2" borderId="3" xfId="0" applyFont="1" applyFill="1" applyBorder="1" applyAlignment="1" applyProtection="1">
      <alignment horizontal="left" vertical="center"/>
      <protection locked="0"/>
    </xf>
    <xf numFmtId="0" fontId="2" fillId="2" borderId="0" xfId="0" applyFont="1" applyFill="1" applyAlignment="1" applyProtection="1">
      <alignment vertical="center"/>
      <protection locked="0"/>
    </xf>
    <xf numFmtId="0" fontId="41" fillId="2" borderId="3" xfId="0" applyFont="1" applyFill="1" applyBorder="1" applyAlignment="1" applyProtection="1">
      <alignment vertical="center"/>
      <protection locked="0"/>
    </xf>
    <xf numFmtId="0" fontId="41" fillId="2" borderId="0" xfId="0" applyFont="1" applyFill="1" applyAlignment="1" applyProtection="1">
      <alignment vertical="center"/>
      <protection locked="0"/>
    </xf>
    <xf numFmtId="37" fontId="37" fillId="2" borderId="1" xfId="0" applyNumberFormat="1" applyFont="1" applyFill="1" applyBorder="1" applyAlignment="1">
      <alignment horizontal="center" vertical="center"/>
    </xf>
    <xf numFmtId="37" fontId="37" fillId="2" borderId="12" xfId="0" applyNumberFormat="1" applyFont="1" applyFill="1" applyBorder="1" applyAlignment="1">
      <alignment horizontal="center" vertical="center"/>
    </xf>
    <xf numFmtId="37" fontId="37" fillId="2" borderId="16" xfId="0" applyNumberFormat="1" applyFont="1" applyFill="1" applyBorder="1" applyAlignment="1">
      <alignment horizontal="center" vertical="center"/>
    </xf>
    <xf numFmtId="0" fontId="24" fillId="5" borderId="13"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24" fillId="5" borderId="14" xfId="0" applyFont="1" applyFill="1" applyBorder="1" applyAlignment="1" applyProtection="1">
      <alignment horizontal="center" vertical="center"/>
      <protection locked="0"/>
    </xf>
    <xf numFmtId="0" fontId="24" fillId="5" borderId="7" xfId="0" applyFont="1" applyFill="1" applyBorder="1" applyAlignment="1" applyProtection="1">
      <alignment horizontal="center" vertical="center"/>
      <protection locked="0"/>
    </xf>
    <xf numFmtId="0" fontId="17" fillId="2" borderId="12" xfId="0" applyFont="1" applyFill="1" applyBorder="1" applyAlignment="1" applyProtection="1">
      <alignment horizontal="left" vertical="center" indent="1"/>
      <protection locked="0"/>
    </xf>
    <xf numFmtId="0" fontId="17" fillId="2" borderId="13"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protection locked="0"/>
    </xf>
    <xf numFmtId="0" fontId="17" fillId="2" borderId="0" xfId="0" applyFont="1" applyFill="1" applyAlignment="1" applyProtection="1">
      <alignment vertical="center"/>
      <protection locked="0"/>
    </xf>
    <xf numFmtId="0" fontId="37" fillId="4" borderId="8" xfId="0" applyFont="1" applyFill="1" applyBorder="1" applyAlignment="1" applyProtection="1">
      <alignment horizontal="center" vertical="center"/>
      <protection locked="0"/>
    </xf>
    <xf numFmtId="0" fontId="37" fillId="4" borderId="13"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165" fontId="37" fillId="4" borderId="6" xfId="0" applyNumberFormat="1" applyFont="1" applyFill="1" applyBorder="1" applyAlignment="1" applyProtection="1">
      <alignment horizontal="center" vertical="center"/>
      <protection locked="0"/>
    </xf>
    <xf numFmtId="165" fontId="37" fillId="4" borderId="7" xfId="0" applyNumberFormat="1" applyFont="1" applyFill="1" applyBorder="1" applyAlignment="1" applyProtection="1">
      <alignment horizontal="center" vertical="center"/>
      <protection locked="0"/>
    </xf>
    <xf numFmtId="0" fontId="21" fillId="2" borderId="13" xfId="0" applyFont="1" applyFill="1" applyBorder="1" applyAlignment="1" applyProtection="1">
      <alignment horizontal="left"/>
      <protection locked="0"/>
    </xf>
    <xf numFmtId="0" fontId="21" fillId="2" borderId="8" xfId="0" applyFont="1" applyFill="1" applyBorder="1" applyAlignment="1" applyProtection="1">
      <alignment horizontal="left"/>
      <protection locked="0"/>
    </xf>
    <xf numFmtId="0" fontId="21" fillId="2" borderId="14" xfId="0" applyFont="1" applyFill="1" applyBorder="1" applyAlignment="1" applyProtection="1">
      <alignment horizontal="left"/>
      <protection locked="0"/>
    </xf>
    <xf numFmtId="0" fontId="2" fillId="2" borderId="3" xfId="0" applyFont="1" applyFill="1" applyBorder="1" applyProtection="1">
      <protection locked="0"/>
    </xf>
    <xf numFmtId="0" fontId="2" fillId="2" borderId="0" xfId="0" applyFont="1" applyFill="1" applyProtection="1">
      <protection locked="0"/>
    </xf>
    <xf numFmtId="2" fontId="17" fillId="4" borderId="5" xfId="0" applyNumberFormat="1" applyFont="1" applyFill="1" applyBorder="1" applyAlignment="1" applyProtection="1">
      <alignment horizontal="center"/>
      <protection locked="0"/>
    </xf>
    <xf numFmtId="2" fontId="17" fillId="4" borderId="6" xfId="0" applyNumberFormat="1" applyFont="1" applyFill="1" applyBorder="1" applyAlignment="1" applyProtection="1">
      <alignment horizontal="center"/>
      <protection locked="0"/>
    </xf>
    <xf numFmtId="2" fontId="17" fillId="4" borderId="7" xfId="0" applyNumberFormat="1" applyFont="1" applyFill="1" applyBorder="1" applyAlignment="1" applyProtection="1">
      <alignment horizontal="center"/>
      <protection locked="0"/>
    </xf>
    <xf numFmtId="0" fontId="54" fillId="2" borderId="13"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37" fontId="5" fillId="2" borderId="0" xfId="0" applyNumberFormat="1" applyFont="1" applyFill="1" applyAlignment="1" applyProtection="1">
      <alignment horizontal="right" vertical="center" indent="1"/>
      <protection locked="0"/>
    </xf>
    <xf numFmtId="37" fontId="37" fillId="2" borderId="15" xfId="0" applyNumberFormat="1" applyFont="1" applyFill="1" applyBorder="1" applyAlignment="1">
      <alignment horizontal="center" vertical="center"/>
    </xf>
    <xf numFmtId="37" fontId="37" fillId="4" borderId="1" xfId="0" applyNumberFormat="1" applyFont="1" applyFill="1" applyBorder="1" applyAlignment="1" applyProtection="1">
      <alignment horizontal="right" vertical="center" indent="1"/>
      <protection locked="0"/>
    </xf>
    <xf numFmtId="37" fontId="37" fillId="4" borderId="12" xfId="0" applyNumberFormat="1" applyFont="1" applyFill="1" applyBorder="1" applyAlignment="1" applyProtection="1">
      <alignment horizontal="right" vertical="center" indent="1"/>
      <protection locked="0"/>
    </xf>
    <xf numFmtId="37" fontId="37" fillId="4" borderId="15" xfId="0" applyNumberFormat="1" applyFont="1" applyFill="1" applyBorder="1" applyAlignment="1" applyProtection="1">
      <alignment horizontal="right" vertical="center" indent="1"/>
      <protection locked="0"/>
    </xf>
    <xf numFmtId="37" fontId="37" fillId="2" borderId="1" xfId="0" applyNumberFormat="1" applyFont="1" applyFill="1" applyBorder="1" applyAlignment="1" applyProtection="1">
      <alignment horizontal="right" vertical="center" indent="1"/>
      <protection locked="0"/>
    </xf>
    <xf numFmtId="37" fontId="37" fillId="2" borderId="12" xfId="0" applyNumberFormat="1" applyFont="1" applyFill="1" applyBorder="1" applyAlignment="1" applyProtection="1">
      <alignment horizontal="right" vertical="center" indent="1"/>
      <protection locked="0"/>
    </xf>
    <xf numFmtId="37" fontId="37" fillId="2" borderId="15" xfId="0" applyNumberFormat="1" applyFont="1" applyFill="1" applyBorder="1" applyAlignment="1" applyProtection="1">
      <alignment horizontal="right" vertical="center" indent="1"/>
      <protection locked="0"/>
    </xf>
    <xf numFmtId="0" fontId="15" fillId="2" borderId="0" xfId="0" applyFont="1" applyFill="1" applyAlignment="1" applyProtection="1">
      <alignment horizontal="right" vertical="center"/>
      <protection locked="0"/>
    </xf>
    <xf numFmtId="0" fontId="15" fillId="2" borderId="4" xfId="0" applyFont="1" applyFill="1" applyBorder="1" applyAlignment="1" applyProtection="1">
      <alignment horizontal="right" vertical="center"/>
      <protection locked="0"/>
    </xf>
    <xf numFmtId="0" fontId="17" fillId="2" borderId="1" xfId="0" applyFont="1" applyFill="1" applyBorder="1" applyAlignment="1" applyProtection="1">
      <alignment horizontal="left" vertical="center" indent="1"/>
      <protection locked="0"/>
    </xf>
    <xf numFmtId="0" fontId="17" fillId="2" borderId="15" xfId="0" applyFont="1" applyFill="1" applyBorder="1" applyAlignment="1" applyProtection="1">
      <alignment horizontal="left" vertical="center" indent="1"/>
      <protection locked="0"/>
    </xf>
    <xf numFmtId="37" fontId="37" fillId="2" borderId="5" xfId="0" applyNumberFormat="1" applyFont="1" applyFill="1" applyBorder="1" applyAlignment="1">
      <alignment horizontal="right" vertical="center"/>
    </xf>
    <xf numFmtId="37" fontId="37" fillId="2" borderId="6" xfId="0" applyNumberFormat="1" applyFont="1" applyFill="1" applyBorder="1" applyAlignment="1">
      <alignment horizontal="right" vertical="center"/>
    </xf>
    <xf numFmtId="37" fontId="37" fillId="2" borderId="7" xfId="0" applyNumberFormat="1" applyFont="1" applyFill="1" applyBorder="1" applyAlignment="1">
      <alignment horizontal="right" vertical="center"/>
    </xf>
    <xf numFmtId="0" fontId="8" fillId="2" borderId="5"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21" fillId="2" borderId="1" xfId="0" applyFont="1" applyFill="1" applyBorder="1" applyAlignment="1" applyProtection="1">
      <alignment horizontal="center"/>
      <protection locked="0"/>
    </xf>
    <xf numFmtId="0" fontId="21" fillId="2" borderId="12" xfId="0" applyFont="1" applyFill="1" applyBorder="1" applyAlignment="1" applyProtection="1">
      <alignment horizontal="center"/>
      <protection locked="0"/>
    </xf>
    <xf numFmtId="37" fontId="37" fillId="2" borderId="5" xfId="0" applyNumberFormat="1" applyFont="1" applyFill="1" applyBorder="1" applyAlignment="1">
      <alignment horizontal="center" vertical="center"/>
    </xf>
    <xf numFmtId="37" fontId="37" fillId="2" borderId="6" xfId="0" applyNumberFormat="1" applyFont="1" applyFill="1" applyBorder="1" applyAlignment="1">
      <alignment horizontal="center" vertical="center"/>
    </xf>
    <xf numFmtId="37" fontId="37" fillId="2" borderId="18" xfId="0" applyNumberFormat="1" applyFont="1" applyFill="1" applyBorder="1" applyAlignment="1">
      <alignment horizontal="center" vertical="center"/>
    </xf>
    <xf numFmtId="0" fontId="14" fillId="2" borderId="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protection locked="0"/>
    </xf>
    <xf numFmtId="0" fontId="14" fillId="2" borderId="8" xfId="0" applyFont="1" applyFill="1" applyBorder="1" applyAlignment="1" applyProtection="1">
      <alignment horizontal="center"/>
      <protection locked="0"/>
    </xf>
    <xf numFmtId="0" fontId="14" fillId="2" borderId="17" xfId="0" applyFont="1" applyFill="1" applyBorder="1" applyAlignment="1" applyProtection="1">
      <alignment horizontal="center"/>
      <protection locked="0"/>
    </xf>
    <xf numFmtId="0" fontId="14" fillId="2" borderId="18" xfId="0"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5" fillId="2" borderId="0" xfId="0" applyFont="1" applyFill="1" applyAlignment="1" applyProtection="1">
      <alignment horizontal="center" vertical="center"/>
      <protection locked="0"/>
    </xf>
    <xf numFmtId="40" fontId="2" fillId="4" borderId="1" xfId="0" applyNumberFormat="1" applyFont="1" applyFill="1" applyBorder="1" applyAlignment="1" applyProtection="1">
      <alignment horizontal="right" vertical="center"/>
      <protection locked="0"/>
    </xf>
    <xf numFmtId="40" fontId="2" fillId="4" borderId="15" xfId="0" applyNumberFormat="1" applyFont="1" applyFill="1" applyBorder="1" applyAlignment="1" applyProtection="1">
      <alignment horizontal="right" vertical="center"/>
      <protection locked="0"/>
    </xf>
    <xf numFmtId="37" fontId="2" fillId="2" borderId="1" xfId="0" applyNumberFormat="1" applyFont="1" applyFill="1" applyBorder="1" applyAlignment="1" applyProtection="1">
      <alignment horizontal="right" vertical="center"/>
      <protection locked="0"/>
    </xf>
    <xf numFmtId="37" fontId="2" fillId="2" borderId="15" xfId="0" applyNumberFormat="1" applyFont="1" applyFill="1" applyBorder="1" applyAlignment="1" applyProtection="1">
      <alignment horizontal="right" vertical="center"/>
      <protection locked="0"/>
    </xf>
    <xf numFmtId="49" fontId="2" fillId="2" borderId="5" xfId="0" applyNumberFormat="1" applyFont="1" applyFill="1" applyBorder="1" applyAlignment="1" applyProtection="1">
      <alignment horizontal="left" vertical="center"/>
      <protection locked="0"/>
    </xf>
    <xf numFmtId="49" fontId="2" fillId="2" borderId="6" xfId="0" applyNumberFormat="1"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37" fontId="2" fillId="2" borderId="5" xfId="0" applyNumberFormat="1" applyFont="1" applyFill="1" applyBorder="1" applyAlignment="1" applyProtection="1">
      <alignment horizontal="right" vertical="center"/>
      <protection locked="0"/>
    </xf>
    <xf numFmtId="37" fontId="2" fillId="2" borderId="7" xfId="0" applyNumberFormat="1" applyFont="1" applyFill="1" applyBorder="1" applyAlignment="1" applyProtection="1">
      <alignment horizontal="right" vertical="center"/>
      <protection locked="0"/>
    </xf>
    <xf numFmtId="49" fontId="2" fillId="2" borderId="1" xfId="0" applyNumberFormat="1" applyFont="1" applyFill="1" applyBorder="1" applyAlignment="1" applyProtection="1">
      <alignment horizontal="left" vertical="center"/>
      <protection locked="0"/>
    </xf>
    <xf numFmtId="49" fontId="2" fillId="2" borderId="12" xfId="0" applyNumberFormat="1" applyFont="1" applyFill="1" applyBorder="1" applyAlignment="1" applyProtection="1">
      <alignment horizontal="left" vertical="center"/>
      <protection locked="0"/>
    </xf>
    <xf numFmtId="37" fontId="2" fillId="2" borderId="3" xfId="0" applyNumberFormat="1" applyFont="1" applyFill="1" applyBorder="1" applyAlignment="1" applyProtection="1">
      <alignment horizontal="right" vertical="center"/>
      <protection locked="0"/>
    </xf>
    <xf numFmtId="37" fontId="2" fillId="2" borderId="4" xfId="0" applyNumberFormat="1" applyFont="1" applyFill="1" applyBorder="1" applyAlignment="1" applyProtection="1">
      <alignment horizontal="right"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4" borderId="1"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37" fontId="2" fillId="2" borderId="12" xfId="0" applyNumberFormat="1" applyFont="1" applyFill="1" applyBorder="1" applyAlignment="1" applyProtection="1">
      <alignment horizontal="right" vertical="center"/>
      <protection locked="0"/>
    </xf>
    <xf numFmtId="40" fontId="2" fillId="2" borderId="12" xfId="0" applyNumberFormat="1" applyFont="1" applyFill="1" applyBorder="1" applyAlignment="1" applyProtection="1">
      <alignment horizontal="right" vertical="center"/>
      <protection locked="0"/>
    </xf>
    <xf numFmtId="16" fontId="2" fillId="2" borderId="5" xfId="0" quotePrefix="1" applyNumberFormat="1" applyFont="1" applyFill="1" applyBorder="1" applyAlignment="1" applyProtection="1">
      <alignment horizontal="center" vertical="center"/>
      <protection locked="0"/>
    </xf>
    <xf numFmtId="39" fontId="2" fillId="4" borderId="1" xfId="0" applyNumberFormat="1" applyFont="1" applyFill="1" applyBorder="1" applyAlignment="1" applyProtection="1">
      <alignment horizontal="right" vertical="center"/>
      <protection locked="0"/>
    </xf>
    <xf numFmtId="39" fontId="2" fillId="4" borderId="15"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39" fontId="2" fillId="4" borderId="12" xfId="0" applyNumberFormat="1" applyFont="1" applyFill="1" applyBorder="1" applyAlignment="1" applyProtection="1">
      <alignment horizontal="right" vertical="center"/>
      <protection locked="0"/>
    </xf>
    <xf numFmtId="0" fontId="2" fillId="2" borderId="15" xfId="0"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40" fontId="2" fillId="2" borderId="1" xfId="0" applyNumberFormat="1" applyFont="1" applyFill="1" applyBorder="1" applyAlignment="1" applyProtection="1">
      <alignment horizontal="right" vertical="center"/>
      <protection locked="0"/>
    </xf>
    <xf numFmtId="40" fontId="2" fillId="2" borderId="15" xfId="0" applyNumberFormat="1" applyFont="1" applyFill="1" applyBorder="1" applyAlignment="1" applyProtection="1">
      <alignment horizontal="right" vertical="center"/>
      <protection locked="0"/>
    </xf>
    <xf numFmtId="40" fontId="2" fillId="2" borderId="1" xfId="0" applyNumberFormat="1" applyFont="1" applyFill="1" applyBorder="1" applyAlignment="1" applyProtection="1">
      <alignment horizontal="center" vertical="center"/>
      <protection locked="0"/>
    </xf>
    <xf numFmtId="40" fontId="2" fillId="2" borderId="15" xfId="0" applyNumberFormat="1" applyFont="1" applyFill="1" applyBorder="1" applyAlignment="1" applyProtection="1">
      <alignment horizontal="center" vertical="center"/>
      <protection locked="0"/>
    </xf>
    <xf numFmtId="0" fontId="53" fillId="2" borderId="8" xfId="0" applyFont="1" applyFill="1" applyBorder="1" applyAlignment="1" applyProtection="1">
      <alignment horizontal="center" vertical="center"/>
      <protection locked="0"/>
    </xf>
    <xf numFmtId="167" fontId="53" fillId="2" borderId="8" xfId="0" applyNumberFormat="1"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49" fontId="17" fillId="2" borderId="6" xfId="0" applyNumberFormat="1" applyFont="1" applyFill="1" applyBorder="1" applyAlignment="1" applyProtection="1">
      <alignment horizontal="center" vertical="center"/>
      <protection locked="0"/>
    </xf>
    <xf numFmtId="0" fontId="2" fillId="2" borderId="21" xfId="0"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0" fontId="17" fillId="2" borderId="19" xfId="0"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49" fontId="2" fillId="2" borderId="14" xfId="0" applyNumberFormat="1" applyFont="1" applyFill="1" applyBorder="1" applyAlignment="1" applyProtection="1">
      <alignment horizontal="left" vertical="center"/>
      <protection locked="0"/>
    </xf>
    <xf numFmtId="0" fontId="17" fillId="2" borderId="20"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25" fillId="3" borderId="0" xfId="0" applyFont="1" applyFill="1" applyAlignment="1" applyProtection="1">
      <alignment horizontal="center"/>
      <protection locked="0"/>
    </xf>
    <xf numFmtId="0" fontId="16" fillId="3" borderId="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protection locked="0"/>
    </xf>
    <xf numFmtId="0" fontId="24" fillId="5" borderId="13" xfId="0" applyFont="1" applyFill="1" applyBorder="1" applyAlignment="1" applyProtection="1">
      <alignment horizontal="center"/>
      <protection locked="0"/>
    </xf>
    <xf numFmtId="0" fontId="24" fillId="5" borderId="8" xfId="0" applyFont="1" applyFill="1" applyBorder="1" applyAlignment="1" applyProtection="1">
      <alignment horizontal="center"/>
      <protection locked="0"/>
    </xf>
    <xf numFmtId="0" fontId="24" fillId="5" borderId="0" xfId="0" applyFont="1" applyFill="1" applyAlignment="1" applyProtection="1">
      <alignment horizontal="center"/>
      <protection locked="0"/>
    </xf>
    <xf numFmtId="0" fontId="24" fillId="5" borderId="14" xfId="0" applyFont="1" applyFill="1" applyBorder="1" applyAlignment="1" applyProtection="1">
      <alignment horizontal="center"/>
      <protection locked="0"/>
    </xf>
    <xf numFmtId="0" fontId="8" fillId="3" borderId="11"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58" fillId="0" borderId="0" xfId="0" applyFont="1" applyAlignment="1">
      <alignment horizontal="center"/>
    </xf>
    <xf numFmtId="0" fontId="49" fillId="0" borderId="0" xfId="0" applyFont="1" applyAlignment="1">
      <alignment horizontal="center" vertical="center"/>
    </xf>
    <xf numFmtId="0" fontId="50" fillId="0" borderId="0" xfId="0" applyFont="1" applyAlignment="1">
      <alignment horizontal="left"/>
    </xf>
    <xf numFmtId="0" fontId="59" fillId="0" borderId="0" xfId="0" applyFont="1" applyAlignment="1">
      <alignment horizontal="left"/>
    </xf>
    <xf numFmtId="49" fontId="57" fillId="0" borderId="0" xfId="7" applyNumberFormat="1" applyFont="1" applyAlignment="1">
      <alignment horizontal="center" vertical="center"/>
    </xf>
    <xf numFmtId="49" fontId="56" fillId="0" borderId="0" xfId="7" applyNumberFormat="1" applyFont="1" applyAlignment="1">
      <alignment horizontal="center"/>
    </xf>
    <xf numFmtId="37" fontId="14" fillId="0" borderId="0" xfId="1" applyFont="1" applyAlignment="1">
      <alignment horizontal="left" vertical="center"/>
    </xf>
    <xf numFmtId="38" fontId="25" fillId="5" borderId="24" xfId="1" applyNumberFormat="1" applyFont="1" applyFill="1" applyBorder="1" applyAlignment="1" applyProtection="1">
      <alignment horizontal="center" vertical="center" wrapText="1"/>
      <protection locked="0"/>
    </xf>
    <xf numFmtId="38" fontId="25" fillId="5" borderId="28" xfId="1" applyNumberFormat="1" applyFont="1" applyFill="1" applyBorder="1" applyAlignment="1" applyProtection="1">
      <alignment horizontal="center" vertical="center" wrapText="1"/>
      <protection locked="0"/>
    </xf>
    <xf numFmtId="170" fontId="25" fillId="5" borderId="23" xfId="1" applyNumberFormat="1" applyFont="1" applyFill="1" applyBorder="1" applyAlignment="1" applyProtection="1">
      <alignment horizontal="center" vertical="center"/>
      <protection locked="0"/>
    </xf>
    <xf numFmtId="170" fontId="25" fillId="5" borderId="27"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7" fillId="2" borderId="1" xfId="0" applyFont="1" applyFill="1" applyBorder="1" applyAlignment="1" applyProtection="1">
      <alignment horizontal="left"/>
      <protection locked="0"/>
    </xf>
    <xf numFmtId="0" fontId="17" fillId="2" borderId="12" xfId="0" applyFont="1" applyFill="1" applyBorder="1" applyAlignment="1" applyProtection="1">
      <alignment horizontal="left"/>
      <protection locked="0"/>
    </xf>
    <xf numFmtId="1" fontId="17" fillId="2" borderId="1" xfId="0" applyNumberFormat="1" applyFont="1" applyFill="1" applyBorder="1" applyAlignment="1" applyProtection="1">
      <alignment horizontal="center"/>
      <protection locked="0"/>
    </xf>
    <xf numFmtId="1" fontId="17" fillId="2" borderId="12" xfId="0" applyNumberFormat="1" applyFont="1" applyFill="1" applyBorder="1" applyAlignment="1" applyProtection="1">
      <alignment horizontal="center"/>
      <protection locked="0"/>
    </xf>
    <xf numFmtId="1" fontId="17" fillId="2" borderId="15" xfId="0" applyNumberFormat="1" applyFont="1" applyFill="1" applyBorder="1" applyAlignment="1" applyProtection="1">
      <alignment horizontal="center"/>
      <protection locked="0"/>
    </xf>
    <xf numFmtId="0" fontId="17" fillId="2" borderId="15" xfId="0" applyFont="1" applyFill="1" applyBorder="1" applyAlignment="1" applyProtection="1">
      <alignment horizontal="left"/>
      <protection locked="0"/>
    </xf>
    <xf numFmtId="0" fontId="15" fillId="2" borderId="3" xfId="0" applyFont="1" applyFill="1" applyBorder="1" applyAlignment="1" applyProtection="1">
      <alignment horizontal="center"/>
      <protection locked="0"/>
    </xf>
    <xf numFmtId="0" fontId="15" fillId="2" borderId="0" xfId="0" applyFont="1" applyFill="1" applyAlignment="1" applyProtection="1">
      <alignment horizontal="center"/>
      <protection locked="0"/>
    </xf>
    <xf numFmtId="0" fontId="15" fillId="2" borderId="4" xfId="0" applyFont="1" applyFill="1" applyBorder="1" applyAlignment="1" applyProtection="1">
      <alignment horizontal="center"/>
      <protection locked="0"/>
    </xf>
    <xf numFmtId="0" fontId="21" fillId="2" borderId="0" xfId="0" applyFont="1" applyFill="1" applyAlignment="1" applyProtection="1">
      <alignment horizontal="left"/>
      <protection locked="0"/>
    </xf>
    <xf numFmtId="0" fontId="17" fillId="4" borderId="6" xfId="0" applyFont="1" applyFill="1" applyBorder="1" applyAlignment="1" applyProtection="1">
      <alignment horizontal="left"/>
      <protection locked="0"/>
    </xf>
    <xf numFmtId="0" fontId="18" fillId="2" borderId="0" xfId="0" applyFont="1" applyFill="1" applyAlignment="1" applyProtection="1">
      <alignment horizontal="center" vertical="top"/>
      <protection locked="0"/>
    </xf>
    <xf numFmtId="0" fontId="23" fillId="2" borderId="0" xfId="0" applyFont="1" applyFill="1" applyAlignment="1" applyProtection="1">
      <alignment horizontal="center"/>
      <protection locked="0"/>
    </xf>
    <xf numFmtId="0" fontId="17" fillId="2" borderId="9" xfId="0" applyFont="1" applyFill="1" applyBorder="1" applyAlignment="1" applyProtection="1">
      <alignment horizontal="center"/>
      <protection locked="0"/>
    </xf>
    <xf numFmtId="0" fontId="17" fillId="2" borderId="11"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15" fillId="2" borderId="8" xfId="0" applyFont="1" applyFill="1" applyBorder="1" applyAlignment="1" applyProtection="1">
      <alignment horizontal="center"/>
      <protection locked="0"/>
    </xf>
    <xf numFmtId="0" fontId="15" fillId="2" borderId="14" xfId="0" applyFont="1" applyFill="1" applyBorder="1" applyAlignment="1" applyProtection="1">
      <alignment horizontal="center"/>
      <protection locked="0"/>
    </xf>
    <xf numFmtId="0" fontId="15" fillId="2" borderId="6" xfId="0" applyFont="1" applyFill="1" applyBorder="1" applyAlignment="1" applyProtection="1">
      <alignment horizontal="center"/>
      <protection locked="0"/>
    </xf>
    <xf numFmtId="0" fontId="17" fillId="2" borderId="0" xfId="0" applyFont="1" applyFill="1" applyAlignment="1" applyProtection="1">
      <alignment horizontal="left"/>
      <protection locked="0"/>
    </xf>
    <xf numFmtId="0" fontId="13" fillId="2" borderId="3" xfId="0" applyFont="1" applyFill="1" applyBorder="1" applyAlignment="1" applyProtection="1">
      <alignment horizontal="center"/>
      <protection locked="0"/>
    </xf>
    <xf numFmtId="0" fontId="13" fillId="2" borderId="0" xfId="0" applyFont="1" applyFill="1" applyAlignment="1" applyProtection="1">
      <alignment horizontal="center"/>
      <protection locked="0"/>
    </xf>
    <xf numFmtId="0" fontId="13" fillId="2" borderId="4"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13" fillId="2" borderId="6"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5" fillId="2" borderId="5" xfId="0" applyFont="1" applyFill="1" applyBorder="1" applyAlignment="1" applyProtection="1">
      <alignment horizontal="center"/>
      <protection locked="0"/>
    </xf>
    <xf numFmtId="0" fontId="15" fillId="2" borderId="7" xfId="0" applyFont="1" applyFill="1" applyBorder="1" applyAlignment="1" applyProtection="1">
      <alignment horizontal="center"/>
      <protection locked="0"/>
    </xf>
    <xf numFmtId="38" fontId="17" fillId="2" borderId="1" xfId="0" applyNumberFormat="1" applyFont="1" applyFill="1" applyBorder="1" applyAlignment="1" applyProtection="1">
      <alignment horizontal="right"/>
      <protection locked="0"/>
    </xf>
    <xf numFmtId="38" fontId="17" fillId="2" borderId="12" xfId="0" applyNumberFormat="1" applyFont="1" applyFill="1" applyBorder="1" applyAlignment="1" applyProtection="1">
      <alignment horizontal="right"/>
      <protection locked="0"/>
    </xf>
    <xf numFmtId="38" fontId="17" fillId="2" borderId="15" xfId="0" applyNumberFormat="1" applyFont="1" applyFill="1" applyBorder="1" applyAlignment="1" applyProtection="1">
      <alignment horizontal="right"/>
      <protection locked="0"/>
    </xf>
    <xf numFmtId="49" fontId="17" fillId="2" borderId="1" xfId="0" applyNumberFormat="1" applyFont="1" applyFill="1" applyBorder="1" applyAlignment="1" applyProtection="1">
      <alignment horizontal="center"/>
      <protection locked="0"/>
    </xf>
    <xf numFmtId="49" fontId="17" fillId="2" borderId="12" xfId="0" applyNumberFormat="1" applyFont="1" applyFill="1" applyBorder="1" applyAlignment="1" applyProtection="1">
      <alignment horizontal="center"/>
      <protection locked="0"/>
    </xf>
    <xf numFmtId="49" fontId="17" fillId="2" borderId="15" xfId="0" applyNumberFormat="1" applyFont="1" applyFill="1" applyBorder="1" applyAlignment="1" applyProtection="1">
      <alignment horizontal="center"/>
      <protection locked="0"/>
    </xf>
    <xf numFmtId="0" fontId="17" fillId="6" borderId="1" xfId="0" applyFont="1" applyFill="1" applyBorder="1" applyAlignment="1" applyProtection="1">
      <alignment horizontal="center"/>
      <protection locked="0"/>
    </xf>
    <xf numFmtId="0" fontId="17" fillId="6" borderId="12" xfId="0" applyFont="1" applyFill="1" applyBorder="1" applyAlignment="1" applyProtection="1">
      <alignment horizontal="center"/>
      <protection locked="0"/>
    </xf>
    <xf numFmtId="0" fontId="17" fillId="6" borderId="15" xfId="0" applyFont="1" applyFill="1" applyBorder="1" applyAlignment="1" applyProtection="1">
      <alignment horizontal="center"/>
      <protection locked="0"/>
    </xf>
    <xf numFmtId="38" fontId="14" fillId="2" borderId="1" xfId="0" applyNumberFormat="1" applyFont="1" applyFill="1" applyBorder="1" applyAlignment="1" applyProtection="1">
      <alignment horizontal="right"/>
      <protection locked="0"/>
    </xf>
    <xf numFmtId="38" fontId="14" fillId="2" borderId="12" xfId="0" applyNumberFormat="1" applyFont="1" applyFill="1" applyBorder="1" applyAlignment="1" applyProtection="1">
      <alignment horizontal="right"/>
      <protection locked="0"/>
    </xf>
    <xf numFmtId="38" fontId="14" fillId="2" borderId="15" xfId="0" applyNumberFormat="1" applyFont="1" applyFill="1" applyBorder="1" applyAlignment="1" applyProtection="1">
      <alignment horizontal="right"/>
      <protection locked="0"/>
    </xf>
    <xf numFmtId="0" fontId="57" fillId="2" borderId="0" xfId="0" applyFont="1" applyFill="1" applyAlignment="1" applyProtection="1">
      <alignment horizontal="center" vertical="center"/>
      <protection locked="0"/>
    </xf>
    <xf numFmtId="37" fontId="17" fillId="2" borderId="0" xfId="0" applyNumberFormat="1" applyFont="1" applyFill="1" applyAlignment="1" applyProtection="1">
      <alignment horizontal="center"/>
      <protection locked="0"/>
    </xf>
    <xf numFmtId="164" fontId="37" fillId="0" borderId="1" xfId="0" quotePrefix="1" applyNumberFormat="1" applyFont="1" applyBorder="1" applyAlignment="1">
      <alignment horizontal="center" vertical="center"/>
    </xf>
    <xf numFmtId="164" fontId="37" fillId="0" borderId="3" xfId="0" quotePrefix="1" applyNumberFormat="1" applyFont="1" applyBorder="1" applyAlignment="1">
      <alignment horizontal="center" vertical="center"/>
    </xf>
    <xf numFmtId="164" fontId="37" fillId="3" borderId="1" xfId="0" quotePrefix="1" applyNumberFormat="1" applyFont="1" applyFill="1" applyBorder="1" applyAlignment="1">
      <alignment horizontal="center" vertical="center"/>
    </xf>
    <xf numFmtId="164" fontId="37" fillId="3" borderId="2" xfId="0" quotePrefix="1" applyNumberFormat="1" applyFont="1" applyFill="1" applyBorder="1" applyAlignment="1">
      <alignment horizontal="center" vertical="center"/>
    </xf>
    <xf numFmtId="164" fontId="37" fillId="3" borderId="3" xfId="0" quotePrefix="1" applyNumberFormat="1" applyFont="1" applyFill="1" applyBorder="1" applyAlignment="1">
      <alignment horizontal="center" vertical="center"/>
    </xf>
    <xf numFmtId="164" fontId="37" fillId="0" borderId="2" xfId="0" quotePrefix="1" applyNumberFormat="1" applyFont="1" applyBorder="1" applyAlignment="1">
      <alignment horizontal="center" vertical="center"/>
    </xf>
    <xf numFmtId="164" fontId="37" fillId="0" borderId="11" xfId="0" quotePrefix="1" applyNumberFormat="1" applyFont="1" applyBorder="1" applyAlignment="1">
      <alignment horizontal="center" vertical="center"/>
    </xf>
    <xf numFmtId="164" fontId="37" fillId="3" borderId="11" xfId="0" quotePrefix="1" applyNumberFormat="1" applyFont="1" applyFill="1" applyBorder="1" applyAlignment="1">
      <alignment horizontal="center" vertical="center"/>
    </xf>
  </cellXfs>
  <cellStyles count="8">
    <cellStyle name="Comma 2" xfId="6" xr:uid="{00000000-0005-0000-0000-000000000000}"/>
    <cellStyle name="Comma0 - Style3" xfId="4" xr:uid="{00000000-0005-0000-0000-000001000000}"/>
    <cellStyle name="Hyperlink" xfId="2" builtinId="8"/>
    <cellStyle name="Normal" xfId="0" builtinId="0"/>
    <cellStyle name="Normal 2" xfId="5" xr:uid="{00000000-0005-0000-0000-000004000000}"/>
    <cellStyle name="Normal 3" xfId="7" xr:uid="{00000000-0005-0000-0000-000005000000}"/>
    <cellStyle name="Normal 4" xfId="3" xr:uid="{00000000-0005-0000-0000-000006000000}"/>
    <cellStyle name="Normal_NORFOLK SOUTHERN COMBINED RAILROAD 2008" xfId="1" xr:uid="{00000000-0005-0000-0000-000007000000}"/>
  </cellStyles>
  <dxfs count="2">
    <dxf>
      <font>
        <color theme="0"/>
      </font>
    </dxf>
    <dxf>
      <font>
        <color theme="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180975</xdr:colOff>
          <xdr:row>17</xdr:row>
          <xdr:rowOff>0</xdr:rowOff>
        </xdr:from>
        <xdr:to>
          <xdr:col>36</xdr:col>
          <xdr:colOff>104775</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18</xdr:row>
          <xdr:rowOff>152400</xdr:rowOff>
        </xdr:from>
        <xdr:to>
          <xdr:col>36</xdr:col>
          <xdr:colOff>104775</xdr:colOff>
          <xdr:row>20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20</xdr:row>
          <xdr:rowOff>152400</xdr:rowOff>
        </xdr:from>
        <xdr:to>
          <xdr:col>36</xdr:col>
          <xdr:colOff>104775</xdr:colOff>
          <xdr:row>22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22</xdr:row>
          <xdr:rowOff>152400</xdr:rowOff>
        </xdr:from>
        <xdr:to>
          <xdr:col>36</xdr:col>
          <xdr:colOff>104775</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24</xdr:row>
          <xdr:rowOff>152400</xdr:rowOff>
        </xdr:from>
        <xdr:to>
          <xdr:col>36</xdr:col>
          <xdr:colOff>104775</xdr:colOff>
          <xdr:row>26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27</xdr:row>
          <xdr:rowOff>0</xdr:rowOff>
        </xdr:from>
        <xdr:to>
          <xdr:col>36</xdr:col>
          <xdr:colOff>104775</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28</xdr:row>
          <xdr:rowOff>152400</xdr:rowOff>
        </xdr:from>
        <xdr:to>
          <xdr:col>36</xdr:col>
          <xdr:colOff>104775</xdr:colOff>
          <xdr:row>29</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27</xdr:row>
          <xdr:rowOff>0</xdr:rowOff>
        </xdr:from>
        <xdr:to>
          <xdr:col>16</xdr:col>
          <xdr:colOff>0</xdr:colOff>
          <xdr:row>28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27</xdr:row>
          <xdr:rowOff>0</xdr:rowOff>
        </xdr:from>
        <xdr:to>
          <xdr:col>20</xdr:col>
          <xdr:colOff>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26</xdr:row>
          <xdr:rowOff>85725</xdr:rowOff>
        </xdr:from>
        <xdr:to>
          <xdr:col>8</xdr:col>
          <xdr:colOff>76200</xdr:colOff>
          <xdr:row>27</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66675</xdr:rowOff>
        </xdr:from>
        <xdr:to>
          <xdr:col>8</xdr:col>
          <xdr:colOff>66675</xdr:colOff>
          <xdr:row>29</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181769</xdr:colOff>
      <xdr:row>1</xdr:row>
      <xdr:rowOff>26988</xdr:rowOff>
    </xdr:from>
    <xdr:to>
      <xdr:col>45</xdr:col>
      <xdr:colOff>130969</xdr:colOff>
      <xdr:row>6</xdr:row>
      <xdr:rowOff>8132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039769" y="217488"/>
          <a:ext cx="2187575" cy="671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55419</xdr:colOff>
      <xdr:row>3</xdr:row>
      <xdr:rowOff>76893</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0"/>
          <a:ext cx="1427019" cy="737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baseline="0">
              <a:solidFill>
                <a:sysClr val="windowText" lastClr="000000"/>
              </a:solidFill>
              <a:latin typeface="+mn-lt"/>
              <a:ea typeface="+mn-ea"/>
              <a:cs typeface="+mn-cs"/>
            </a:rPr>
            <a:t>61A500(C) (01-25) </a:t>
          </a:r>
        </a:p>
        <a:p>
          <a:r>
            <a:rPr lang="en-US" sz="800" b="0" i="0" u="none" strike="noStrike" baseline="0">
              <a:solidFill>
                <a:schemeClr val="dk1"/>
              </a:solidFill>
              <a:latin typeface="+mn-lt"/>
              <a:ea typeface="+mn-ea"/>
              <a:cs typeface="+mn-cs"/>
            </a:rPr>
            <a:t>Commonwealth of Kentucky</a:t>
          </a:r>
        </a:p>
        <a:p>
          <a:r>
            <a:rPr lang="en-US" sz="800" b="0" i="0" u="none" strike="noStrike" baseline="0">
              <a:solidFill>
                <a:schemeClr val="dk1"/>
              </a:solidFill>
              <a:latin typeface="+mn-lt"/>
              <a:ea typeface="+mn-ea"/>
              <a:cs typeface="+mn-cs"/>
            </a:rPr>
            <a:t>DEPARTMENT OF REVENUE </a:t>
          </a:r>
          <a:endParaRPr 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48492</xdr:rowOff>
    </xdr:from>
    <xdr:to>
      <xdr:col>2</xdr:col>
      <xdr:colOff>665019</xdr:colOff>
      <xdr:row>2</xdr:row>
      <xdr:rowOff>41565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48492"/>
          <a:ext cx="1427019" cy="52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baseline="0">
              <a:solidFill>
                <a:sysClr val="windowText" lastClr="000000"/>
              </a:solidFill>
              <a:latin typeface="+mn-lt"/>
              <a:ea typeface="+mn-ea"/>
              <a:cs typeface="+mn-cs"/>
            </a:rPr>
            <a:t>61A500(A-1) (01-25) </a:t>
          </a:r>
        </a:p>
        <a:p>
          <a:r>
            <a:rPr lang="en-US" sz="800" b="0" i="0" u="none" strike="noStrike" baseline="0">
              <a:solidFill>
                <a:schemeClr val="dk1"/>
              </a:solidFill>
              <a:latin typeface="+mn-lt"/>
              <a:ea typeface="+mn-ea"/>
              <a:cs typeface="+mn-cs"/>
            </a:rPr>
            <a:t>Commonwealth of Kentucky</a:t>
          </a:r>
        </a:p>
        <a:p>
          <a:r>
            <a:rPr lang="en-US" sz="800" b="0" i="0" u="none" strike="noStrike" baseline="0">
              <a:solidFill>
                <a:schemeClr val="dk1"/>
              </a:solidFill>
              <a:latin typeface="+mn-lt"/>
              <a:ea typeface="+mn-ea"/>
              <a:cs typeface="+mn-cs"/>
            </a:rPr>
            <a:t>DEPARTMENT OF REVENUE </a:t>
          </a:r>
          <a:endParaRPr lang="en-US"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38100</xdr:rowOff>
    </xdr:from>
    <xdr:to>
      <xdr:col>2</xdr:col>
      <xdr:colOff>665019</xdr:colOff>
      <xdr:row>2</xdr:row>
      <xdr:rowOff>31173</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38100"/>
          <a:ext cx="1427019" cy="52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baseline="0">
              <a:solidFill>
                <a:sysClr val="windowText" lastClr="000000"/>
              </a:solidFill>
              <a:latin typeface="+mn-lt"/>
              <a:ea typeface="+mn-ea"/>
              <a:cs typeface="+mn-cs"/>
            </a:rPr>
            <a:t>61A500(A-2) (01-25) </a:t>
          </a:r>
        </a:p>
        <a:p>
          <a:r>
            <a:rPr lang="en-US" sz="800" b="0" i="0" u="none" strike="noStrike" baseline="0">
              <a:solidFill>
                <a:schemeClr val="dk1"/>
              </a:solidFill>
              <a:latin typeface="+mn-lt"/>
              <a:ea typeface="+mn-ea"/>
              <a:cs typeface="+mn-cs"/>
            </a:rPr>
            <a:t>Commonwealth of Kentucky</a:t>
          </a:r>
        </a:p>
        <a:p>
          <a:r>
            <a:rPr lang="en-US" sz="800" b="0" i="0" u="none" strike="noStrike" baseline="0">
              <a:solidFill>
                <a:schemeClr val="dk1"/>
              </a:solidFill>
              <a:latin typeface="+mn-lt"/>
              <a:ea typeface="+mn-ea"/>
              <a:cs typeface="+mn-cs"/>
            </a:rPr>
            <a:t>DEPARTMENT OF REVENUE </a:t>
          </a:r>
          <a:endParaRPr 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4.bin"/><Relationship Id="rId1" Type="http://schemas.openxmlformats.org/officeDocument/2006/relationships/hyperlink" Target="mailto:Telecom61A500@ky.gov"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4"/>
  <sheetViews>
    <sheetView showGridLines="0" zoomScale="50" zoomScaleNormal="50" workbookViewId="0">
      <selection activeCell="A42" sqref="A42"/>
    </sheetView>
  </sheetViews>
  <sheetFormatPr defaultColWidth="9.140625" defaultRowHeight="12.75" x14ac:dyDescent="0.2"/>
  <cols>
    <col min="1" max="1" width="195.42578125" style="84" customWidth="1"/>
    <col min="2" max="16384" width="9.140625" style="84"/>
  </cols>
  <sheetData>
    <row r="1" spans="1:1" ht="24" customHeight="1" x14ac:dyDescent="0.2">
      <c r="A1" s="279" t="s">
        <v>1137</v>
      </c>
    </row>
    <row r="2" spans="1:1" x14ac:dyDescent="0.2">
      <c r="A2" s="112"/>
    </row>
    <row r="3" spans="1:1" ht="30" x14ac:dyDescent="0.2">
      <c r="A3" s="161">
        <v>2025</v>
      </c>
    </row>
    <row r="4" spans="1:1" ht="30" x14ac:dyDescent="0.2">
      <c r="A4" s="162" t="s">
        <v>1035</v>
      </c>
    </row>
    <row r="5" spans="1:1" ht="30" x14ac:dyDescent="0.2">
      <c r="A5" s="162" t="s">
        <v>1036</v>
      </c>
    </row>
    <row r="6" spans="1:1" ht="30" x14ac:dyDescent="0.2">
      <c r="A6" s="162" t="s">
        <v>908</v>
      </c>
    </row>
    <row r="7" spans="1:1" ht="30" x14ac:dyDescent="0.2">
      <c r="A7" s="162" t="s">
        <v>909</v>
      </c>
    </row>
    <row r="8" spans="1:1" ht="30" x14ac:dyDescent="0.2">
      <c r="A8" s="162" t="s">
        <v>1037</v>
      </c>
    </row>
    <row r="9" spans="1:1" ht="30" x14ac:dyDescent="0.2">
      <c r="A9" s="162" t="s">
        <v>1036</v>
      </c>
    </row>
    <row r="10" spans="1:1" ht="30" x14ac:dyDescent="0.2">
      <c r="A10" s="162" t="s">
        <v>1038</v>
      </c>
    </row>
    <row r="11" spans="1:1" ht="30" x14ac:dyDescent="0.2">
      <c r="A11" s="162" t="s">
        <v>1039</v>
      </c>
    </row>
    <row r="12" spans="1:1" x14ac:dyDescent="0.2">
      <c r="A12" s="163"/>
    </row>
    <row r="13" spans="1:1" x14ac:dyDescent="0.2">
      <c r="A13" s="163"/>
    </row>
    <row r="14" spans="1:1" x14ac:dyDescent="0.2">
      <c r="A14" s="163"/>
    </row>
    <row r="15" spans="1:1" ht="34.5" x14ac:dyDescent="0.2">
      <c r="A15" s="97" t="s">
        <v>1040</v>
      </c>
    </row>
    <row r="16" spans="1:1" x14ac:dyDescent="0.2">
      <c r="A16" s="112"/>
    </row>
    <row r="17" spans="1:1" ht="20.25" x14ac:dyDescent="0.2">
      <c r="A17" s="164" t="s">
        <v>1051</v>
      </c>
    </row>
    <row r="18" spans="1:1" ht="20.25" x14ac:dyDescent="0.2">
      <c r="A18" s="164" t="s">
        <v>1031</v>
      </c>
    </row>
    <row r="19" spans="1:1" ht="20.25" x14ac:dyDescent="0.2">
      <c r="A19" s="164" t="s">
        <v>1032</v>
      </c>
    </row>
    <row r="20" spans="1:1" ht="20.25" x14ac:dyDescent="0.2">
      <c r="A20" s="164"/>
    </row>
    <row r="21" spans="1:1" ht="20.25" x14ac:dyDescent="0.2">
      <c r="A21" s="164" t="s">
        <v>1033</v>
      </c>
    </row>
    <row r="22" spans="1:1" ht="20.25" x14ac:dyDescent="0.2">
      <c r="A22" s="164"/>
    </row>
    <row r="23" spans="1:1" ht="20.25" x14ac:dyDescent="0.2">
      <c r="A23" s="164" t="s">
        <v>1121</v>
      </c>
    </row>
    <row r="24" spans="1:1" ht="20.25" x14ac:dyDescent="0.2">
      <c r="A24" s="164" t="s">
        <v>1122</v>
      </c>
    </row>
    <row r="25" spans="1:1" ht="20.25" x14ac:dyDescent="0.2">
      <c r="A25" s="164" t="s">
        <v>1045</v>
      </c>
    </row>
    <row r="26" spans="1:1" ht="20.25" x14ac:dyDescent="0.2">
      <c r="A26" s="164"/>
    </row>
    <row r="27" spans="1:1" ht="20.25" x14ac:dyDescent="0.2">
      <c r="A27" s="165" t="s">
        <v>1041</v>
      </c>
    </row>
    <row r="28" spans="1:1" ht="20.25" x14ac:dyDescent="0.2">
      <c r="A28" s="164"/>
    </row>
    <row r="29" spans="1:1" ht="20.25" x14ac:dyDescent="0.2">
      <c r="A29" s="164" t="s">
        <v>1123</v>
      </c>
    </row>
    <row r="30" spans="1:1" ht="20.25" x14ac:dyDescent="0.2">
      <c r="A30" s="164" t="s">
        <v>1042</v>
      </c>
    </row>
    <row r="31" spans="1:1" ht="20.25" x14ac:dyDescent="0.2">
      <c r="A31" s="164"/>
    </row>
    <row r="32" spans="1:1" ht="20.25" x14ac:dyDescent="0.2">
      <c r="A32" s="165" t="s">
        <v>1043</v>
      </c>
    </row>
    <row r="33" spans="1:1" ht="20.25" x14ac:dyDescent="0.2">
      <c r="A33" s="164"/>
    </row>
    <row r="34" spans="1:1" ht="20.25" x14ac:dyDescent="0.2">
      <c r="A34" s="164" t="s">
        <v>1124</v>
      </c>
    </row>
    <row r="35" spans="1:1" ht="20.25" x14ac:dyDescent="0.2">
      <c r="A35" s="164"/>
    </row>
    <row r="36" spans="1:1" ht="20.25" x14ac:dyDescent="0.2">
      <c r="A36" s="165" t="s">
        <v>1044</v>
      </c>
    </row>
    <row r="37" spans="1:1" ht="20.25" x14ac:dyDescent="0.2">
      <c r="A37" s="165"/>
    </row>
    <row r="38" spans="1:1" ht="20.25" x14ac:dyDescent="0.2">
      <c r="A38" s="165" t="s">
        <v>1125</v>
      </c>
    </row>
    <row r="39" spans="1:1" ht="20.25" x14ac:dyDescent="0.2">
      <c r="A39" s="164"/>
    </row>
    <row r="40" spans="1:1" ht="20.25" x14ac:dyDescent="0.2">
      <c r="A40" s="164" t="s">
        <v>1034</v>
      </c>
    </row>
    <row r="41" spans="1:1" ht="20.25" x14ac:dyDescent="0.2">
      <c r="A41" s="164" t="s">
        <v>1119</v>
      </c>
    </row>
    <row r="42" spans="1:1" ht="20.25" x14ac:dyDescent="0.2">
      <c r="A42" s="98"/>
    </row>
    <row r="43" spans="1:1" ht="20.25" x14ac:dyDescent="0.2">
      <c r="A43" s="99"/>
    </row>
    <row r="44" spans="1:1" ht="20.25" x14ac:dyDescent="0.2">
      <c r="A44" s="99" t="s">
        <v>1105</v>
      </c>
    </row>
  </sheetData>
  <sheetProtection selectLockedCells="1"/>
  <pageMargins left="0" right="0" top="0" bottom="0" header="0" footer="0"/>
  <pageSetup scale="72" orientation="portrait" r:id="rId1"/>
  <rowBreaks count="1" manualBreakCount="1">
    <brk id="5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3D1EB-8DDB-43F7-9700-21E2F34C2E1D}">
  <dimension ref="A1:T10"/>
  <sheetViews>
    <sheetView showGridLines="0" zoomScale="80" zoomScaleNormal="80" workbookViewId="0">
      <selection activeCell="A34" sqref="A34"/>
    </sheetView>
  </sheetViews>
  <sheetFormatPr defaultRowHeight="12.75" x14ac:dyDescent="0.2"/>
  <cols>
    <col min="1" max="1" width="36.28515625" bestFit="1" customWidth="1"/>
  </cols>
  <sheetData>
    <row r="1" spans="1:20" ht="18" x14ac:dyDescent="0.2">
      <c r="A1" s="278" t="s">
        <v>1148</v>
      </c>
      <c r="B1" s="505" t="s">
        <v>1156</v>
      </c>
      <c r="C1" s="505"/>
      <c r="D1" s="505"/>
      <c r="E1" s="505"/>
      <c r="F1" s="505"/>
      <c r="G1" s="505"/>
      <c r="H1" s="505"/>
      <c r="I1" s="505"/>
      <c r="J1" s="505"/>
      <c r="K1" s="505"/>
      <c r="L1" s="505"/>
      <c r="M1" s="505"/>
      <c r="N1" s="505"/>
      <c r="O1" s="505"/>
      <c r="P1" s="505"/>
      <c r="Q1" s="505"/>
      <c r="R1" s="505"/>
      <c r="S1" s="505"/>
      <c r="T1" s="505"/>
    </row>
    <row r="2" spans="1:20" ht="18" x14ac:dyDescent="0.2">
      <c r="A2" s="278" t="s">
        <v>13</v>
      </c>
      <c r="B2" s="506" t="s">
        <v>1155</v>
      </c>
      <c r="C2" s="506"/>
      <c r="D2" s="506"/>
      <c r="E2" s="506"/>
      <c r="F2" s="506"/>
      <c r="G2" s="506"/>
      <c r="H2" s="506"/>
      <c r="I2" s="506"/>
      <c r="J2" s="506"/>
      <c r="K2" s="506"/>
      <c r="L2" s="506"/>
      <c r="M2" s="506"/>
      <c r="N2" s="506"/>
      <c r="O2" s="506"/>
      <c r="P2" s="506"/>
      <c r="Q2" s="506"/>
      <c r="R2" s="506"/>
      <c r="S2" s="506"/>
      <c r="T2" s="506"/>
    </row>
    <row r="3" spans="1:20" ht="18" x14ac:dyDescent="0.2">
      <c r="A3" s="278" t="s">
        <v>14</v>
      </c>
      <c r="B3" s="506"/>
      <c r="C3" s="506"/>
      <c r="D3" s="506"/>
      <c r="E3" s="506"/>
      <c r="F3" s="506"/>
      <c r="G3" s="506"/>
      <c r="H3" s="506"/>
      <c r="I3" s="506"/>
      <c r="J3" s="506"/>
      <c r="K3" s="506"/>
      <c r="L3" s="506"/>
      <c r="M3" s="506"/>
      <c r="N3" s="506"/>
      <c r="O3" s="506"/>
      <c r="P3" s="506"/>
      <c r="Q3" s="506"/>
      <c r="R3" s="506"/>
      <c r="S3" s="506"/>
      <c r="T3" s="506"/>
    </row>
    <row r="4" spans="1:20" x14ac:dyDescent="0.2">
      <c r="B4" s="506"/>
      <c r="C4" s="506"/>
      <c r="D4" s="506"/>
      <c r="E4" s="506"/>
      <c r="F4" s="506"/>
      <c r="G4" s="506"/>
      <c r="H4" s="506"/>
      <c r="I4" s="506"/>
      <c r="J4" s="506"/>
      <c r="K4" s="506"/>
      <c r="L4" s="506"/>
      <c r="M4" s="506"/>
      <c r="N4" s="506"/>
      <c r="O4" s="506"/>
      <c r="P4" s="506"/>
      <c r="Q4" s="506"/>
      <c r="R4" s="506"/>
      <c r="S4" s="506"/>
      <c r="T4" s="506"/>
    </row>
    <row r="5" spans="1:20" ht="20.25" x14ac:dyDescent="0.3">
      <c r="B5" s="507" t="s">
        <v>1157</v>
      </c>
      <c r="C5" s="507"/>
      <c r="D5" s="507"/>
      <c r="E5" s="507"/>
      <c r="F5" s="507"/>
      <c r="G5" s="507"/>
      <c r="H5" s="507"/>
      <c r="I5" s="507"/>
      <c r="J5" s="507"/>
      <c r="K5" s="507"/>
      <c r="L5" s="507"/>
      <c r="M5" s="507"/>
      <c r="N5" s="507"/>
      <c r="O5" s="507"/>
      <c r="P5" s="507"/>
      <c r="Q5" s="507"/>
      <c r="R5" s="507"/>
      <c r="S5" s="507"/>
      <c r="T5" s="507"/>
    </row>
    <row r="7" spans="1:20" x14ac:dyDescent="0.2">
      <c r="B7" s="508" t="s">
        <v>1158</v>
      </c>
      <c r="C7" s="508"/>
      <c r="D7" s="508"/>
      <c r="E7" s="508"/>
      <c r="F7" s="508"/>
      <c r="G7" s="508"/>
      <c r="H7" s="508"/>
      <c r="I7" s="508"/>
      <c r="J7" s="508"/>
      <c r="K7" s="508"/>
      <c r="L7" s="508"/>
      <c r="M7" s="508"/>
      <c r="N7" s="508"/>
      <c r="O7" s="508"/>
      <c r="P7" s="508"/>
      <c r="Q7" s="508"/>
      <c r="R7" s="508"/>
      <c r="S7" s="508"/>
      <c r="T7" s="508"/>
    </row>
    <row r="8" spans="1:20" x14ac:dyDescent="0.2">
      <c r="B8" s="508"/>
      <c r="C8" s="508"/>
      <c r="D8" s="508"/>
      <c r="E8" s="508"/>
      <c r="F8" s="508"/>
      <c r="G8" s="508"/>
      <c r="H8" s="508"/>
      <c r="I8" s="508"/>
      <c r="J8" s="508"/>
      <c r="K8" s="508"/>
      <c r="L8" s="508"/>
      <c r="M8" s="508"/>
      <c r="N8" s="508"/>
      <c r="O8" s="508"/>
      <c r="P8" s="508"/>
      <c r="Q8" s="508"/>
      <c r="R8" s="508"/>
      <c r="S8" s="508"/>
      <c r="T8" s="508"/>
    </row>
    <row r="9" spans="1:20" x14ac:dyDescent="0.2">
      <c r="B9" s="508"/>
      <c r="C9" s="508"/>
      <c r="D9" s="508"/>
      <c r="E9" s="508"/>
      <c r="F9" s="508"/>
      <c r="G9" s="508"/>
      <c r="H9" s="508"/>
      <c r="I9" s="508"/>
      <c r="J9" s="508"/>
      <c r="K9" s="508"/>
      <c r="L9" s="508"/>
      <c r="M9" s="508"/>
      <c r="N9" s="508"/>
      <c r="O9" s="508"/>
      <c r="P9" s="508"/>
      <c r="Q9" s="508"/>
      <c r="R9" s="508"/>
      <c r="S9" s="508"/>
      <c r="T9" s="508"/>
    </row>
    <row r="10" spans="1:20" x14ac:dyDescent="0.2">
      <c r="B10" s="508"/>
      <c r="C10" s="508"/>
      <c r="D10" s="508"/>
      <c r="E10" s="508"/>
      <c r="F10" s="508"/>
      <c r="G10" s="508"/>
      <c r="H10" s="508"/>
      <c r="I10" s="508"/>
      <c r="J10" s="508"/>
      <c r="K10" s="508"/>
      <c r="L10" s="508"/>
      <c r="M10" s="508"/>
      <c r="N10" s="508"/>
      <c r="O10" s="508"/>
      <c r="P10" s="508"/>
      <c r="Q10" s="508"/>
      <c r="R10" s="508"/>
      <c r="S10" s="508"/>
      <c r="T10" s="508"/>
    </row>
  </sheetData>
  <mergeCells count="4">
    <mergeCell ref="B5:T5"/>
    <mergeCell ref="B1:T1"/>
    <mergeCell ref="B2:T4"/>
    <mergeCell ref="B7:T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B1D3-4227-4545-9568-2C7E368D3886}">
  <sheetPr transitionEvaluation="1"/>
  <dimension ref="A1:I1528"/>
  <sheetViews>
    <sheetView zoomScale="50" zoomScaleNormal="50" zoomScaleSheetLayoutView="50" workbookViewId="0">
      <pane xSplit="1" ySplit="9" topLeftCell="B10" activePane="bottomRight" state="frozen"/>
      <selection activeCell="C20" sqref="C20"/>
      <selection pane="topRight" activeCell="C20" sqref="C20"/>
      <selection pane="bottomLeft" activeCell="C20" sqref="C20"/>
      <selection pane="bottomRight" activeCell="B11" sqref="B11"/>
    </sheetView>
  </sheetViews>
  <sheetFormatPr defaultColWidth="11" defaultRowHeight="18" x14ac:dyDescent="0.2"/>
  <cols>
    <col min="1" max="1" width="97.42578125" style="17" customWidth="1"/>
    <col min="2" max="9" width="31.85546875" style="4" customWidth="1"/>
    <col min="10" max="23" width="31.85546875" style="16" customWidth="1"/>
    <col min="24" max="250" width="28.140625" style="16" customWidth="1"/>
    <col min="251" max="334" width="23.5703125" style="16" customWidth="1"/>
    <col min="335" max="16384" width="11" style="16"/>
  </cols>
  <sheetData>
    <row r="1" spans="1:9" ht="18" customHeight="1" x14ac:dyDescent="0.2">
      <c r="A1" s="272" t="s">
        <v>1022</v>
      </c>
      <c r="B1" s="278" t="s">
        <v>1152</v>
      </c>
      <c r="C1" s="16"/>
      <c r="D1" s="17" t="s">
        <v>128</v>
      </c>
    </row>
    <row r="2" spans="1:9" ht="18" customHeight="1" x14ac:dyDescent="0.2">
      <c r="A2" s="272" t="s">
        <v>1023</v>
      </c>
      <c r="B2" s="278" t="s">
        <v>13</v>
      </c>
    </row>
    <row r="3" spans="1:9" ht="18" customHeight="1" x14ac:dyDescent="0.2">
      <c r="A3" s="5" t="s">
        <v>1147</v>
      </c>
      <c r="B3" s="278" t="s">
        <v>14</v>
      </c>
      <c r="E3" s="4" t="s">
        <v>1149</v>
      </c>
    </row>
    <row r="4" spans="1:9" ht="18" customHeight="1" x14ac:dyDescent="0.2">
      <c r="A4" s="18"/>
    </row>
    <row r="5" spans="1:9" ht="18" customHeight="1" x14ac:dyDescent="0.2">
      <c r="A5" s="114"/>
      <c r="B5" s="19"/>
      <c r="C5" s="6"/>
      <c r="D5" s="6"/>
      <c r="E5" s="6"/>
      <c r="F5" s="6"/>
      <c r="G5" s="6"/>
      <c r="H5" s="6"/>
      <c r="I5" s="6"/>
    </row>
    <row r="6" spans="1:9" ht="24.95" customHeight="1" thickBot="1" x14ac:dyDescent="0.25">
      <c r="A6" s="20"/>
      <c r="B6" s="7" t="s">
        <v>129</v>
      </c>
      <c r="C6" s="7" t="s">
        <v>130</v>
      </c>
      <c r="D6" s="7" t="s">
        <v>131</v>
      </c>
      <c r="E6" s="7" t="s">
        <v>132</v>
      </c>
      <c r="F6" s="7" t="s">
        <v>133</v>
      </c>
      <c r="G6" s="7" t="s">
        <v>134</v>
      </c>
      <c r="H6" s="7" t="s">
        <v>135</v>
      </c>
      <c r="I6" s="7"/>
    </row>
    <row r="7" spans="1:9" ht="35.1" customHeight="1" x14ac:dyDescent="0.2">
      <c r="A7" s="514" t="s">
        <v>1024</v>
      </c>
      <c r="B7" s="512" t="s">
        <v>903</v>
      </c>
      <c r="C7" s="512" t="s">
        <v>1133</v>
      </c>
      <c r="D7" s="512" t="s">
        <v>904</v>
      </c>
      <c r="E7" s="512" t="s">
        <v>905</v>
      </c>
      <c r="F7" s="512" t="s">
        <v>906</v>
      </c>
      <c r="G7" s="512" t="s">
        <v>907</v>
      </c>
      <c r="H7" s="512" t="s">
        <v>1134</v>
      </c>
      <c r="I7" s="512" t="s">
        <v>9</v>
      </c>
    </row>
    <row r="8" spans="1:9" s="18" customFormat="1" ht="40.5" customHeight="1" thickBot="1" x14ac:dyDescent="0.25">
      <c r="A8" s="515"/>
      <c r="B8" s="513"/>
      <c r="C8" s="513"/>
      <c r="D8" s="513"/>
      <c r="E8" s="513"/>
      <c r="F8" s="513"/>
      <c r="G8" s="513"/>
      <c r="H8" s="513"/>
      <c r="I8" s="513"/>
    </row>
    <row r="9" spans="1:9" s="6" customFormat="1" ht="24.95" customHeight="1" thickBot="1" x14ac:dyDescent="0.25">
      <c r="A9" s="154"/>
      <c r="B9" s="153">
        <v>0</v>
      </c>
      <c r="C9" s="152">
        <v>0</v>
      </c>
      <c r="D9" s="151">
        <v>0</v>
      </c>
      <c r="E9" s="152">
        <v>0</v>
      </c>
      <c r="F9" s="9">
        <v>0</v>
      </c>
      <c r="G9" s="9">
        <v>0</v>
      </c>
      <c r="H9" s="150">
        <f>B9+C9+D9+F9+G9</f>
        <v>0</v>
      </c>
      <c r="I9" s="132">
        <f>E9+H9</f>
        <v>0</v>
      </c>
    </row>
    <row r="10" spans="1:9" ht="39.950000000000003" customHeight="1" x14ac:dyDescent="0.2">
      <c r="A10" s="273" t="s">
        <v>144</v>
      </c>
      <c r="B10" s="156"/>
      <c r="C10" s="156"/>
      <c r="D10" s="156"/>
      <c r="E10" s="156"/>
      <c r="F10" s="156"/>
      <c r="G10" s="156"/>
      <c r="H10" s="156"/>
      <c r="I10" s="133"/>
    </row>
    <row r="11" spans="1:9" ht="24.95" customHeight="1" x14ac:dyDescent="0.2">
      <c r="A11" s="21" t="s">
        <v>145</v>
      </c>
      <c r="B11" s="55"/>
      <c r="C11" s="55"/>
      <c r="D11" s="55"/>
      <c r="E11" s="55"/>
      <c r="F11" s="55"/>
      <c r="G11" s="55"/>
      <c r="H11" s="129">
        <f t="shared" ref="H11:H16" si="0">B11+C11+D11+F11+G11</f>
        <v>0</v>
      </c>
      <c r="I11" s="134">
        <f>E11+H11</f>
        <v>0</v>
      </c>
    </row>
    <row r="12" spans="1:9" ht="24.95" customHeight="1" x14ac:dyDescent="0.2">
      <c r="A12" s="130" t="s">
        <v>146</v>
      </c>
      <c r="B12" s="129">
        <f t="shared" ref="B12:G12" si="1">B11</f>
        <v>0</v>
      </c>
      <c r="C12" s="129">
        <f t="shared" si="1"/>
        <v>0</v>
      </c>
      <c r="D12" s="129">
        <f t="shared" si="1"/>
        <v>0</v>
      </c>
      <c r="E12" s="129">
        <f t="shared" si="1"/>
        <v>0</v>
      </c>
      <c r="F12" s="129">
        <f t="shared" si="1"/>
        <v>0</v>
      </c>
      <c r="G12" s="129">
        <f t="shared" si="1"/>
        <v>0</v>
      </c>
      <c r="H12" s="129">
        <f t="shared" si="0"/>
        <v>0</v>
      </c>
      <c r="I12" s="134">
        <f t="shared" ref="I12:I16" si="2">E12+H12</f>
        <v>0</v>
      </c>
    </row>
    <row r="13" spans="1:9" ht="24.95" customHeight="1" x14ac:dyDescent="0.2">
      <c r="A13" s="21" t="s">
        <v>147</v>
      </c>
      <c r="B13" s="55"/>
      <c r="C13" s="55"/>
      <c r="D13" s="55"/>
      <c r="E13" s="55"/>
      <c r="F13" s="55"/>
      <c r="G13" s="55"/>
      <c r="H13" s="129">
        <f t="shared" si="0"/>
        <v>0</v>
      </c>
      <c r="I13" s="134">
        <f t="shared" si="2"/>
        <v>0</v>
      </c>
    </row>
    <row r="14" spans="1:9" ht="24.95" customHeight="1" x14ac:dyDescent="0.2">
      <c r="A14" s="56">
        <v>0</v>
      </c>
      <c r="B14" s="55"/>
      <c r="C14" s="55"/>
      <c r="D14" s="55"/>
      <c r="E14" s="55"/>
      <c r="F14" s="55"/>
      <c r="G14" s="55"/>
      <c r="H14" s="129">
        <f t="shared" si="0"/>
        <v>0</v>
      </c>
      <c r="I14" s="134">
        <f t="shared" si="2"/>
        <v>0</v>
      </c>
    </row>
    <row r="15" spans="1:9" ht="24.95" customHeight="1" x14ac:dyDescent="0.2">
      <c r="A15" s="56">
        <v>0</v>
      </c>
      <c r="B15" s="55"/>
      <c r="C15" s="55"/>
      <c r="D15" s="55"/>
      <c r="E15" s="55"/>
      <c r="F15" s="55"/>
      <c r="G15" s="55"/>
      <c r="H15" s="129">
        <f t="shared" si="0"/>
        <v>0</v>
      </c>
      <c r="I15" s="134">
        <f t="shared" si="2"/>
        <v>0</v>
      </c>
    </row>
    <row r="16" spans="1:9" ht="24.95" customHeight="1" x14ac:dyDescent="0.2">
      <c r="A16" s="56">
        <v>0</v>
      </c>
      <c r="B16" s="55"/>
      <c r="C16" s="55"/>
      <c r="D16" s="55"/>
      <c r="E16" s="55"/>
      <c r="F16" s="55"/>
      <c r="G16" s="55"/>
      <c r="H16" s="129">
        <f t="shared" si="0"/>
        <v>0</v>
      </c>
      <c r="I16" s="134">
        <f t="shared" si="2"/>
        <v>0</v>
      </c>
    </row>
    <row r="17" spans="1:9" ht="24.95" customHeight="1" thickBot="1" x14ac:dyDescent="0.25">
      <c r="A17" s="57"/>
      <c r="B17" s="58"/>
      <c r="C17" s="58"/>
      <c r="D17" s="58"/>
      <c r="E17" s="58"/>
      <c r="F17" s="58"/>
      <c r="G17" s="58"/>
      <c r="H17" s="117"/>
      <c r="I17" s="135"/>
    </row>
    <row r="18" spans="1:9" ht="39.950000000000003" customHeight="1" x14ac:dyDescent="0.2">
      <c r="A18" s="274" t="s">
        <v>148</v>
      </c>
      <c r="B18" s="156"/>
      <c r="C18" s="156"/>
      <c r="D18" s="156"/>
      <c r="E18" s="156"/>
      <c r="F18" s="156"/>
      <c r="G18" s="156"/>
      <c r="H18" s="156"/>
      <c r="I18" s="133"/>
    </row>
    <row r="19" spans="1:9" ht="24.95" customHeight="1" x14ac:dyDescent="0.2">
      <c r="A19" s="21" t="s">
        <v>145</v>
      </c>
      <c r="B19" s="55"/>
      <c r="C19" s="55"/>
      <c r="D19" s="55"/>
      <c r="E19" s="55"/>
      <c r="F19" s="55"/>
      <c r="G19" s="55"/>
      <c r="H19" s="129">
        <f t="shared" ref="H19:H24" si="3">B19+C19+D19+F19+G19</f>
        <v>0</v>
      </c>
      <c r="I19" s="134">
        <f>E19+H19</f>
        <v>0</v>
      </c>
    </row>
    <row r="20" spans="1:9" ht="24.95" customHeight="1" x14ac:dyDescent="0.2">
      <c r="A20" s="130" t="s">
        <v>149</v>
      </c>
      <c r="B20" s="129">
        <f t="shared" ref="B20:G20" si="4">B19</f>
        <v>0</v>
      </c>
      <c r="C20" s="129">
        <f t="shared" si="4"/>
        <v>0</v>
      </c>
      <c r="D20" s="129">
        <f t="shared" si="4"/>
        <v>0</v>
      </c>
      <c r="E20" s="129">
        <f t="shared" si="4"/>
        <v>0</v>
      </c>
      <c r="F20" s="129">
        <f t="shared" si="4"/>
        <v>0</v>
      </c>
      <c r="G20" s="129">
        <f t="shared" si="4"/>
        <v>0</v>
      </c>
      <c r="H20" s="129">
        <f t="shared" si="3"/>
        <v>0</v>
      </c>
      <c r="I20" s="134">
        <f t="shared" ref="I20:I24" si="5">E20+H20</f>
        <v>0</v>
      </c>
    </row>
    <row r="21" spans="1:9" ht="24.95" customHeight="1" x14ac:dyDescent="0.2">
      <c r="A21" s="21" t="s">
        <v>150</v>
      </c>
      <c r="B21" s="55"/>
      <c r="C21" s="55"/>
      <c r="D21" s="55"/>
      <c r="E21" s="55"/>
      <c r="F21" s="55"/>
      <c r="G21" s="55"/>
      <c r="H21" s="129">
        <f t="shared" si="3"/>
        <v>0</v>
      </c>
      <c r="I21" s="134">
        <f t="shared" si="5"/>
        <v>0</v>
      </c>
    </row>
    <row r="22" spans="1:9" ht="24.95" customHeight="1" x14ac:dyDescent="0.2">
      <c r="A22" s="56">
        <v>0</v>
      </c>
      <c r="B22" s="55"/>
      <c r="C22" s="55"/>
      <c r="D22" s="55"/>
      <c r="E22" s="55"/>
      <c r="F22" s="55"/>
      <c r="G22" s="55"/>
      <c r="H22" s="129">
        <f t="shared" si="3"/>
        <v>0</v>
      </c>
      <c r="I22" s="134">
        <f t="shared" si="5"/>
        <v>0</v>
      </c>
    </row>
    <row r="23" spans="1:9" ht="24.95" customHeight="1" x14ac:dyDescent="0.2">
      <c r="A23" s="56">
        <v>0</v>
      </c>
      <c r="B23" s="55"/>
      <c r="C23" s="55"/>
      <c r="D23" s="55"/>
      <c r="E23" s="55"/>
      <c r="F23" s="55"/>
      <c r="G23" s="55"/>
      <c r="H23" s="129">
        <f t="shared" si="3"/>
        <v>0</v>
      </c>
      <c r="I23" s="134">
        <f t="shared" si="5"/>
        <v>0</v>
      </c>
    </row>
    <row r="24" spans="1:9" ht="24.95" customHeight="1" x14ac:dyDescent="0.2">
      <c r="A24" s="56">
        <v>0</v>
      </c>
      <c r="B24" s="55"/>
      <c r="C24" s="55"/>
      <c r="D24" s="55"/>
      <c r="E24" s="55"/>
      <c r="F24" s="55"/>
      <c r="G24" s="55"/>
      <c r="H24" s="129">
        <f t="shared" si="3"/>
        <v>0</v>
      </c>
      <c r="I24" s="134">
        <f t="shared" si="5"/>
        <v>0</v>
      </c>
    </row>
    <row r="25" spans="1:9" ht="24.95" customHeight="1" thickBot="1" x14ac:dyDescent="0.25">
      <c r="A25" s="57"/>
      <c r="B25" s="58"/>
      <c r="C25" s="58"/>
      <c r="D25" s="58"/>
      <c r="E25" s="58"/>
      <c r="F25" s="58"/>
      <c r="G25" s="58"/>
      <c r="H25" s="117"/>
      <c r="I25" s="135"/>
    </row>
    <row r="26" spans="1:9" ht="39.950000000000003" customHeight="1" x14ac:dyDescent="0.2">
      <c r="A26" s="275" t="s">
        <v>151</v>
      </c>
      <c r="B26" s="156"/>
      <c r="C26" s="156"/>
      <c r="D26" s="156"/>
      <c r="E26" s="156"/>
      <c r="F26" s="156"/>
      <c r="G26" s="156"/>
      <c r="H26" s="156"/>
      <c r="I26" s="133"/>
    </row>
    <row r="27" spans="1:9" ht="24.95" customHeight="1" x14ac:dyDescent="0.2">
      <c r="A27" s="21" t="s">
        <v>145</v>
      </c>
      <c r="B27" s="53"/>
      <c r="C27" s="53"/>
      <c r="D27" s="53"/>
      <c r="E27" s="53"/>
      <c r="F27" s="53"/>
      <c r="G27" s="53"/>
      <c r="H27" s="155">
        <f t="shared" ref="H27:H33" si="6">B27+C27+D27+F27+G27</f>
        <v>0</v>
      </c>
      <c r="I27" s="134">
        <f>E27+H27</f>
        <v>0</v>
      </c>
    </row>
    <row r="28" spans="1:9" ht="24.95" customHeight="1" x14ac:dyDescent="0.2">
      <c r="A28" s="130" t="s">
        <v>152</v>
      </c>
      <c r="B28" s="155">
        <f t="shared" ref="B28:G28" si="7">B27</f>
        <v>0</v>
      </c>
      <c r="C28" s="155">
        <f t="shared" si="7"/>
        <v>0</v>
      </c>
      <c r="D28" s="155">
        <f t="shared" si="7"/>
        <v>0</v>
      </c>
      <c r="E28" s="155">
        <f t="shared" si="7"/>
        <v>0</v>
      </c>
      <c r="F28" s="155">
        <f t="shared" si="7"/>
        <v>0</v>
      </c>
      <c r="G28" s="155">
        <f t="shared" si="7"/>
        <v>0</v>
      </c>
      <c r="H28" s="155">
        <f t="shared" si="6"/>
        <v>0</v>
      </c>
      <c r="I28" s="134">
        <f t="shared" ref="I28:I33" si="8">E28+H28</f>
        <v>0</v>
      </c>
    </row>
    <row r="29" spans="1:9" ht="24.95" customHeight="1" x14ac:dyDescent="0.2">
      <c r="A29" s="21" t="s">
        <v>153</v>
      </c>
      <c r="B29" s="53"/>
      <c r="C29" s="53"/>
      <c r="D29" s="53"/>
      <c r="E29" s="53"/>
      <c r="F29" s="53"/>
      <c r="G29" s="53"/>
      <c r="H29" s="155">
        <f t="shared" si="6"/>
        <v>0</v>
      </c>
      <c r="I29" s="134">
        <f t="shared" si="8"/>
        <v>0</v>
      </c>
    </row>
    <row r="30" spans="1:9" ht="24.95" customHeight="1" x14ac:dyDescent="0.2">
      <c r="A30" s="21" t="s">
        <v>154</v>
      </c>
      <c r="B30" s="53"/>
      <c r="C30" s="53"/>
      <c r="D30" s="53"/>
      <c r="E30" s="53"/>
      <c r="F30" s="53"/>
      <c r="G30" s="53"/>
      <c r="H30" s="155">
        <f t="shared" si="6"/>
        <v>0</v>
      </c>
      <c r="I30" s="134">
        <f t="shared" si="8"/>
        <v>0</v>
      </c>
    </row>
    <row r="31" spans="1:9" ht="24.95" customHeight="1" x14ac:dyDescent="0.2">
      <c r="A31" s="56">
        <v>0</v>
      </c>
      <c r="B31" s="53"/>
      <c r="C31" s="53"/>
      <c r="D31" s="53"/>
      <c r="E31" s="53"/>
      <c r="F31" s="53"/>
      <c r="G31" s="53"/>
      <c r="H31" s="155">
        <f t="shared" si="6"/>
        <v>0</v>
      </c>
      <c r="I31" s="134">
        <f t="shared" si="8"/>
        <v>0</v>
      </c>
    </row>
    <row r="32" spans="1:9" ht="24.95" customHeight="1" x14ac:dyDescent="0.2">
      <c r="A32" s="56">
        <v>0</v>
      </c>
      <c r="B32" s="53"/>
      <c r="C32" s="53"/>
      <c r="D32" s="53"/>
      <c r="E32" s="53"/>
      <c r="F32" s="53"/>
      <c r="G32" s="53"/>
      <c r="H32" s="155">
        <f t="shared" si="6"/>
        <v>0</v>
      </c>
      <c r="I32" s="134">
        <f t="shared" si="8"/>
        <v>0</v>
      </c>
    </row>
    <row r="33" spans="1:9" ht="24.95" customHeight="1" x14ac:dyDescent="0.2">
      <c r="A33" s="56">
        <v>0</v>
      </c>
      <c r="B33" s="53"/>
      <c r="C33" s="53"/>
      <c r="D33" s="53"/>
      <c r="E33" s="53"/>
      <c r="F33" s="53"/>
      <c r="G33" s="53"/>
      <c r="H33" s="155">
        <f t="shared" si="6"/>
        <v>0</v>
      </c>
      <c r="I33" s="134">
        <f t="shared" si="8"/>
        <v>0</v>
      </c>
    </row>
    <row r="34" spans="1:9" s="18" customFormat="1" ht="24.95" customHeight="1" x14ac:dyDescent="0.2">
      <c r="A34" s="59" t="s">
        <v>155</v>
      </c>
      <c r="B34" s="61" t="str">
        <f t="shared" ref="B34:I34" si="9">IF(B27-B29-B30=0,"OK","OUT OF BALANCE BY")</f>
        <v>OK</v>
      </c>
      <c r="C34" s="61" t="str">
        <f t="shared" si="9"/>
        <v>OK</v>
      </c>
      <c r="D34" s="61" t="str">
        <f t="shared" si="9"/>
        <v>OK</v>
      </c>
      <c r="E34" s="61" t="str">
        <f t="shared" si="9"/>
        <v>OK</v>
      </c>
      <c r="F34" s="61" t="str">
        <f t="shared" si="9"/>
        <v>OK</v>
      </c>
      <c r="G34" s="61" t="str">
        <f t="shared" si="9"/>
        <v>OK</v>
      </c>
      <c r="H34" s="157" t="str">
        <f t="shared" si="9"/>
        <v>OK</v>
      </c>
      <c r="I34" s="137" t="str">
        <f t="shared" si="9"/>
        <v>OK</v>
      </c>
    </row>
    <row r="35" spans="1:9" s="18" customFormat="1" ht="24.95" customHeight="1" x14ac:dyDescent="0.2">
      <c r="A35" s="59"/>
      <c r="B35" s="55">
        <f t="shared" ref="B35:G35" si="10">B27-B29-B30</f>
        <v>0</v>
      </c>
      <c r="C35" s="55">
        <f t="shared" si="10"/>
        <v>0</v>
      </c>
      <c r="D35" s="55">
        <f t="shared" si="10"/>
        <v>0</v>
      </c>
      <c r="E35" s="55">
        <f t="shared" si="10"/>
        <v>0</v>
      </c>
      <c r="F35" s="55">
        <f t="shared" si="10"/>
        <v>0</v>
      </c>
      <c r="G35" s="55">
        <f t="shared" si="10"/>
        <v>0</v>
      </c>
      <c r="H35" s="129">
        <f>H27-H29-H30</f>
        <v>0</v>
      </c>
      <c r="I35" s="134">
        <f>I27-I29-I30</f>
        <v>0</v>
      </c>
    </row>
    <row r="36" spans="1:9" ht="24.95" customHeight="1" thickBot="1" x14ac:dyDescent="0.25">
      <c r="A36" s="57"/>
      <c r="B36" s="58"/>
      <c r="C36" s="58"/>
      <c r="D36" s="58"/>
      <c r="E36" s="58"/>
      <c r="F36" s="58"/>
      <c r="G36" s="58"/>
      <c r="H36" s="117"/>
      <c r="I36" s="135"/>
    </row>
    <row r="37" spans="1:9" ht="39.950000000000003" customHeight="1" x14ac:dyDescent="0.2">
      <c r="A37" s="137" t="s">
        <v>156</v>
      </c>
      <c r="B37" s="116"/>
      <c r="C37" s="116"/>
      <c r="D37" s="116"/>
      <c r="E37" s="116"/>
      <c r="F37" s="116"/>
      <c r="G37" s="116"/>
      <c r="H37" s="124"/>
      <c r="I37" s="133"/>
    </row>
    <row r="38" spans="1:9" ht="24.95" customHeight="1" x14ac:dyDescent="0.2">
      <c r="A38" s="21" t="s">
        <v>145</v>
      </c>
      <c r="B38" s="54"/>
      <c r="C38" s="54"/>
      <c r="D38" s="54"/>
      <c r="E38" s="54"/>
      <c r="F38" s="54"/>
      <c r="G38" s="54"/>
      <c r="H38" s="127">
        <f t="shared" ref="H38:H46" si="11">B38+C38+D38+F38+G38</f>
        <v>0</v>
      </c>
      <c r="I38" s="134">
        <f>E38+H38</f>
        <v>0</v>
      </c>
    </row>
    <row r="39" spans="1:9" ht="24.95" customHeight="1" x14ac:dyDescent="0.2">
      <c r="A39" s="130" t="s">
        <v>157</v>
      </c>
      <c r="B39" s="127">
        <f t="shared" ref="B39:G39" si="12">B38</f>
        <v>0</v>
      </c>
      <c r="C39" s="127">
        <f t="shared" si="12"/>
        <v>0</v>
      </c>
      <c r="D39" s="127">
        <f t="shared" si="12"/>
        <v>0</v>
      </c>
      <c r="E39" s="127">
        <f t="shared" si="12"/>
        <v>0</v>
      </c>
      <c r="F39" s="127">
        <f t="shared" si="12"/>
        <v>0</v>
      </c>
      <c r="G39" s="127">
        <f t="shared" si="12"/>
        <v>0</v>
      </c>
      <c r="H39" s="127">
        <f t="shared" si="11"/>
        <v>0</v>
      </c>
      <c r="I39" s="134">
        <f t="shared" ref="I39:I58" si="13">E39+H39</f>
        <v>0</v>
      </c>
    </row>
    <row r="40" spans="1:9" ht="24.95" customHeight="1" x14ac:dyDescent="0.2">
      <c r="A40" s="21" t="s">
        <v>158</v>
      </c>
      <c r="B40" s="54"/>
      <c r="C40" s="54"/>
      <c r="D40" s="54"/>
      <c r="E40" s="54"/>
      <c r="F40" s="54"/>
      <c r="G40" s="54"/>
      <c r="H40" s="127">
        <f t="shared" si="11"/>
        <v>0</v>
      </c>
      <c r="I40" s="134">
        <f t="shared" si="13"/>
        <v>0</v>
      </c>
    </row>
    <row r="41" spans="1:9" ht="24.95" customHeight="1" x14ac:dyDescent="0.2">
      <c r="A41" s="21" t="s">
        <v>159</v>
      </c>
      <c r="B41" s="54"/>
      <c r="C41" s="54"/>
      <c r="D41" s="54"/>
      <c r="E41" s="54"/>
      <c r="F41" s="54"/>
      <c r="G41" s="54"/>
      <c r="H41" s="127">
        <f t="shared" si="11"/>
        <v>0</v>
      </c>
      <c r="I41" s="134">
        <f t="shared" si="13"/>
        <v>0</v>
      </c>
    </row>
    <row r="42" spans="1:9" ht="24.95" customHeight="1" x14ac:dyDescent="0.2">
      <c r="A42" s="21" t="s">
        <v>160</v>
      </c>
      <c r="B42" s="54"/>
      <c r="C42" s="54"/>
      <c r="D42" s="54"/>
      <c r="E42" s="54"/>
      <c r="F42" s="54"/>
      <c r="G42" s="54"/>
      <c r="H42" s="127">
        <f t="shared" si="11"/>
        <v>0</v>
      </c>
      <c r="I42" s="134">
        <f t="shared" si="13"/>
        <v>0</v>
      </c>
    </row>
    <row r="43" spans="1:9" ht="24.95" customHeight="1" x14ac:dyDescent="0.2">
      <c r="A43" s="21" t="s">
        <v>161</v>
      </c>
      <c r="B43" s="54"/>
      <c r="C43" s="54"/>
      <c r="D43" s="54"/>
      <c r="E43" s="54"/>
      <c r="F43" s="54"/>
      <c r="G43" s="54"/>
      <c r="H43" s="127">
        <f t="shared" si="11"/>
        <v>0</v>
      </c>
      <c r="I43" s="134">
        <f t="shared" si="13"/>
        <v>0</v>
      </c>
    </row>
    <row r="44" spans="1:9" ht="24.95" customHeight="1" x14ac:dyDescent="0.2">
      <c r="A44" s="56">
        <v>0</v>
      </c>
      <c r="B44" s="67"/>
      <c r="C44" s="67"/>
      <c r="D44" s="67"/>
      <c r="E44" s="67"/>
      <c r="F44" s="67"/>
      <c r="G44" s="67"/>
      <c r="H44" s="124">
        <f t="shared" si="11"/>
        <v>0</v>
      </c>
      <c r="I44" s="134">
        <f t="shared" si="13"/>
        <v>0</v>
      </c>
    </row>
    <row r="45" spans="1:9" ht="24.95" customHeight="1" x14ac:dyDescent="0.2">
      <c r="A45" s="56">
        <v>0</v>
      </c>
      <c r="B45" s="67"/>
      <c r="C45" s="67"/>
      <c r="D45" s="67"/>
      <c r="E45" s="67"/>
      <c r="F45" s="67"/>
      <c r="G45" s="67"/>
      <c r="H45" s="124">
        <f t="shared" si="11"/>
        <v>0</v>
      </c>
      <c r="I45" s="134">
        <f t="shared" si="13"/>
        <v>0</v>
      </c>
    </row>
    <row r="46" spans="1:9" ht="24.95" customHeight="1" x14ac:dyDescent="0.2">
      <c r="A46" s="56">
        <v>0</v>
      </c>
      <c r="B46" s="67"/>
      <c r="C46" s="67"/>
      <c r="D46" s="67"/>
      <c r="E46" s="67"/>
      <c r="F46" s="67"/>
      <c r="G46" s="67"/>
      <c r="H46" s="124">
        <f t="shared" si="11"/>
        <v>0</v>
      </c>
      <c r="I46" s="134">
        <f t="shared" si="13"/>
        <v>0</v>
      </c>
    </row>
    <row r="47" spans="1:9" ht="24.95" customHeight="1" thickBot="1" x14ac:dyDescent="0.25">
      <c r="A47" s="57"/>
      <c r="B47" s="68"/>
      <c r="C47" s="68"/>
      <c r="D47" s="68"/>
      <c r="E47" s="68"/>
      <c r="F47" s="68"/>
      <c r="G47" s="68"/>
      <c r="H47" s="136"/>
      <c r="I47" s="135"/>
    </row>
    <row r="48" spans="1:9" ht="39.950000000000003" customHeight="1" x14ac:dyDescent="0.2">
      <c r="A48" s="274" t="s">
        <v>162</v>
      </c>
      <c r="B48" s="116"/>
      <c r="C48" s="116"/>
      <c r="D48" s="116"/>
      <c r="E48" s="116"/>
      <c r="F48" s="116"/>
      <c r="G48" s="116"/>
      <c r="H48" s="124"/>
      <c r="I48" s="134"/>
    </row>
    <row r="49" spans="1:9" ht="24.95" customHeight="1" x14ac:dyDescent="0.2">
      <c r="A49" s="21" t="s">
        <v>145</v>
      </c>
      <c r="B49" s="54"/>
      <c r="C49" s="54"/>
      <c r="D49" s="54"/>
      <c r="E49" s="54"/>
      <c r="F49" s="54"/>
      <c r="G49" s="54"/>
      <c r="H49" s="127">
        <f t="shared" ref="H49:H58" si="14">B49+C49+D49+F49+G49</f>
        <v>0</v>
      </c>
      <c r="I49" s="134">
        <f t="shared" si="13"/>
        <v>0</v>
      </c>
    </row>
    <row r="50" spans="1:9" ht="24.95" customHeight="1" x14ac:dyDescent="0.2">
      <c r="A50" s="21" t="s">
        <v>163</v>
      </c>
      <c r="B50" s="54"/>
      <c r="C50" s="54"/>
      <c r="D50" s="54"/>
      <c r="E50" s="54"/>
      <c r="F50" s="54"/>
      <c r="G50" s="54"/>
      <c r="H50" s="127">
        <f t="shared" si="14"/>
        <v>0</v>
      </c>
      <c r="I50" s="134">
        <f t="shared" si="13"/>
        <v>0</v>
      </c>
    </row>
    <row r="51" spans="1:9" ht="24.95" customHeight="1" x14ac:dyDescent="0.2">
      <c r="A51" s="21" t="s">
        <v>164</v>
      </c>
      <c r="B51" s="54"/>
      <c r="C51" s="54"/>
      <c r="D51" s="54"/>
      <c r="E51" s="54"/>
      <c r="F51" s="54"/>
      <c r="G51" s="54"/>
      <c r="H51" s="127">
        <f t="shared" si="14"/>
        <v>0</v>
      </c>
      <c r="I51" s="134">
        <f t="shared" si="13"/>
        <v>0</v>
      </c>
    </row>
    <row r="52" spans="1:9" ht="24.95" customHeight="1" x14ac:dyDescent="0.2">
      <c r="A52" s="21" t="s">
        <v>165</v>
      </c>
      <c r="B52" s="54"/>
      <c r="C52" s="54"/>
      <c r="D52" s="54"/>
      <c r="E52" s="54"/>
      <c r="F52" s="54"/>
      <c r="G52" s="54"/>
      <c r="H52" s="127">
        <f t="shared" si="14"/>
        <v>0</v>
      </c>
      <c r="I52" s="134">
        <f t="shared" si="13"/>
        <v>0</v>
      </c>
    </row>
    <row r="53" spans="1:9" ht="24.95" customHeight="1" x14ac:dyDescent="0.2">
      <c r="A53" s="21" t="s">
        <v>166</v>
      </c>
      <c r="B53" s="54"/>
      <c r="C53" s="54"/>
      <c r="D53" s="54"/>
      <c r="E53" s="54"/>
      <c r="F53" s="54"/>
      <c r="G53" s="54"/>
      <c r="H53" s="127">
        <f t="shared" si="14"/>
        <v>0</v>
      </c>
      <c r="I53" s="134">
        <f t="shared" si="13"/>
        <v>0</v>
      </c>
    </row>
    <row r="54" spans="1:9" ht="24.95" customHeight="1" x14ac:dyDescent="0.2">
      <c r="A54" s="21" t="s">
        <v>167</v>
      </c>
      <c r="B54" s="54"/>
      <c r="C54" s="54"/>
      <c r="D54" s="54"/>
      <c r="E54" s="54"/>
      <c r="F54" s="54"/>
      <c r="G54" s="54"/>
      <c r="H54" s="127">
        <f t="shared" si="14"/>
        <v>0</v>
      </c>
      <c r="I54" s="134">
        <f t="shared" si="13"/>
        <v>0</v>
      </c>
    </row>
    <row r="55" spans="1:9" ht="24.95" customHeight="1" x14ac:dyDescent="0.2">
      <c r="A55" s="21" t="s">
        <v>168</v>
      </c>
      <c r="B55" s="54"/>
      <c r="C55" s="54"/>
      <c r="D55" s="54"/>
      <c r="E55" s="54"/>
      <c r="F55" s="54"/>
      <c r="G55" s="54"/>
      <c r="H55" s="127">
        <f t="shared" si="14"/>
        <v>0</v>
      </c>
      <c r="I55" s="134">
        <f t="shared" si="13"/>
        <v>0</v>
      </c>
    </row>
    <row r="56" spans="1:9" ht="24.95" customHeight="1" x14ac:dyDescent="0.2">
      <c r="A56" s="56">
        <v>0</v>
      </c>
      <c r="B56" s="67"/>
      <c r="C56" s="67"/>
      <c r="D56" s="67"/>
      <c r="E56" s="67"/>
      <c r="F56" s="67"/>
      <c r="G56" s="67"/>
      <c r="H56" s="124">
        <f t="shared" si="14"/>
        <v>0</v>
      </c>
      <c r="I56" s="134">
        <f t="shared" si="13"/>
        <v>0</v>
      </c>
    </row>
    <row r="57" spans="1:9" ht="24.95" customHeight="1" x14ac:dyDescent="0.2">
      <c r="A57" s="56">
        <v>0</v>
      </c>
      <c r="B57" s="67"/>
      <c r="C57" s="67"/>
      <c r="D57" s="67"/>
      <c r="E57" s="67"/>
      <c r="F57" s="67"/>
      <c r="G57" s="67"/>
      <c r="H57" s="124">
        <f t="shared" si="14"/>
        <v>0</v>
      </c>
      <c r="I57" s="134">
        <f t="shared" si="13"/>
        <v>0</v>
      </c>
    </row>
    <row r="58" spans="1:9" ht="24.95" customHeight="1" x14ac:dyDescent="0.2">
      <c r="A58" s="56">
        <v>0</v>
      </c>
      <c r="B58" s="67"/>
      <c r="C58" s="67"/>
      <c r="D58" s="67"/>
      <c r="E58" s="67"/>
      <c r="F58" s="67"/>
      <c r="G58" s="67"/>
      <c r="H58" s="124">
        <f t="shared" si="14"/>
        <v>0</v>
      </c>
      <c r="I58" s="134">
        <f t="shared" si="13"/>
        <v>0</v>
      </c>
    </row>
    <row r="59" spans="1:9" s="18" customFormat="1" ht="24.95" customHeight="1" x14ac:dyDescent="0.2">
      <c r="A59" s="59" t="s">
        <v>169</v>
      </c>
      <c r="B59" s="72" t="str">
        <f t="shared" ref="B59:I59" si="15">IF(B49-B50-B51-B52=0,"OK","OUT OF BALANCE BY")</f>
        <v>OK</v>
      </c>
      <c r="C59" s="72" t="str">
        <f t="shared" si="15"/>
        <v>OK</v>
      </c>
      <c r="D59" s="72" t="str">
        <f t="shared" si="15"/>
        <v>OK</v>
      </c>
      <c r="E59" s="72" t="str">
        <f t="shared" si="15"/>
        <v>OK</v>
      </c>
      <c r="F59" s="72" t="str">
        <f t="shared" si="15"/>
        <v>OK</v>
      </c>
      <c r="G59" s="72" t="str">
        <f t="shared" si="15"/>
        <v>OK</v>
      </c>
      <c r="H59" s="125" t="str">
        <f t="shared" si="15"/>
        <v>OK</v>
      </c>
      <c r="I59" s="137" t="str">
        <f t="shared" si="15"/>
        <v>OK</v>
      </c>
    </row>
    <row r="60" spans="1:9" s="18" customFormat="1" ht="24.95" customHeight="1" x14ac:dyDescent="0.2">
      <c r="A60" s="59"/>
      <c r="B60" s="67">
        <f t="shared" ref="B60:G60" si="16">B49-B50-B51-B52</f>
        <v>0</v>
      </c>
      <c r="C60" s="67">
        <f t="shared" si="16"/>
        <v>0</v>
      </c>
      <c r="D60" s="67">
        <f t="shared" si="16"/>
        <v>0</v>
      </c>
      <c r="E60" s="67">
        <f t="shared" si="16"/>
        <v>0</v>
      </c>
      <c r="F60" s="67">
        <f t="shared" si="16"/>
        <v>0</v>
      </c>
      <c r="G60" s="67">
        <f t="shared" si="16"/>
        <v>0</v>
      </c>
      <c r="H60" s="124">
        <f>H49-H50-H51-H52</f>
        <v>0</v>
      </c>
      <c r="I60" s="134">
        <f>I49-I50-I51-I52</f>
        <v>0</v>
      </c>
    </row>
    <row r="61" spans="1:9" ht="24.95" customHeight="1" thickBot="1" x14ac:dyDescent="0.25">
      <c r="A61" s="57"/>
      <c r="B61" s="68"/>
      <c r="C61" s="68"/>
      <c r="D61" s="68"/>
      <c r="E61" s="68"/>
      <c r="F61" s="68"/>
      <c r="G61" s="68"/>
      <c r="H61" s="136"/>
      <c r="I61" s="135"/>
    </row>
    <row r="62" spans="1:9" ht="39.950000000000003" customHeight="1" x14ac:dyDescent="0.2">
      <c r="A62" s="274" t="s">
        <v>170</v>
      </c>
      <c r="B62" s="116"/>
      <c r="C62" s="116"/>
      <c r="D62" s="116"/>
      <c r="E62" s="116"/>
      <c r="F62" s="116"/>
      <c r="G62" s="116"/>
      <c r="H62" s="124"/>
      <c r="I62" s="134"/>
    </row>
    <row r="63" spans="1:9" ht="24.95" customHeight="1" x14ac:dyDescent="0.2">
      <c r="A63" s="21" t="s">
        <v>145</v>
      </c>
      <c r="B63" s="52"/>
      <c r="C63" s="52"/>
      <c r="D63" s="52"/>
      <c r="E63" s="52"/>
      <c r="F63" s="52"/>
      <c r="G63" s="52"/>
      <c r="H63" s="131">
        <f t="shared" ref="H63:H71" si="17">B63+C63+D63+F63+G63</f>
        <v>0</v>
      </c>
      <c r="I63" s="134">
        <f>E63+H63</f>
        <v>0</v>
      </c>
    </row>
    <row r="64" spans="1:9" ht="24.95" customHeight="1" x14ac:dyDescent="0.2">
      <c r="A64" s="130" t="s">
        <v>171</v>
      </c>
      <c r="B64" s="131">
        <f t="shared" ref="B64:G64" si="18">B63</f>
        <v>0</v>
      </c>
      <c r="C64" s="131">
        <f t="shared" si="18"/>
        <v>0</v>
      </c>
      <c r="D64" s="131">
        <f t="shared" si="18"/>
        <v>0</v>
      </c>
      <c r="E64" s="131">
        <f t="shared" si="18"/>
        <v>0</v>
      </c>
      <c r="F64" s="131">
        <f t="shared" si="18"/>
        <v>0</v>
      </c>
      <c r="G64" s="131">
        <f t="shared" si="18"/>
        <v>0</v>
      </c>
      <c r="H64" s="131">
        <f t="shared" si="17"/>
        <v>0</v>
      </c>
      <c r="I64" s="134">
        <f t="shared" ref="I64:I71" si="19">E64+H64</f>
        <v>0</v>
      </c>
    </row>
    <row r="65" spans="1:9" ht="24.95" customHeight="1" x14ac:dyDescent="0.2">
      <c r="A65" s="21" t="s">
        <v>172</v>
      </c>
      <c r="B65" s="52"/>
      <c r="C65" s="52"/>
      <c r="D65" s="52"/>
      <c r="E65" s="52"/>
      <c r="F65" s="52"/>
      <c r="G65" s="52"/>
      <c r="H65" s="131">
        <f t="shared" si="17"/>
        <v>0</v>
      </c>
      <c r="I65" s="134">
        <f t="shared" si="19"/>
        <v>0</v>
      </c>
    </row>
    <row r="66" spans="1:9" ht="24.95" customHeight="1" x14ac:dyDescent="0.2">
      <c r="A66" s="21" t="s">
        <v>173</v>
      </c>
      <c r="B66" s="52"/>
      <c r="C66" s="52"/>
      <c r="D66" s="52"/>
      <c r="E66" s="52"/>
      <c r="F66" s="52"/>
      <c r="G66" s="52"/>
      <c r="H66" s="131">
        <f t="shared" si="17"/>
        <v>0</v>
      </c>
      <c r="I66" s="134">
        <f t="shared" si="19"/>
        <v>0</v>
      </c>
    </row>
    <row r="67" spans="1:9" ht="24.95" customHeight="1" x14ac:dyDescent="0.2">
      <c r="A67" s="21" t="s">
        <v>174</v>
      </c>
      <c r="B67" s="52"/>
      <c r="C67" s="52"/>
      <c r="D67" s="52"/>
      <c r="E67" s="52"/>
      <c r="F67" s="52"/>
      <c r="G67" s="52"/>
      <c r="H67" s="131">
        <f t="shared" si="17"/>
        <v>0</v>
      </c>
      <c r="I67" s="134">
        <f t="shared" si="19"/>
        <v>0</v>
      </c>
    </row>
    <row r="68" spans="1:9" ht="24.95" customHeight="1" x14ac:dyDescent="0.2">
      <c r="A68" s="21" t="s">
        <v>175</v>
      </c>
      <c r="B68" s="52"/>
      <c r="C68" s="52"/>
      <c r="D68" s="52"/>
      <c r="E68" s="52"/>
      <c r="F68" s="52"/>
      <c r="G68" s="52"/>
      <c r="H68" s="131">
        <f t="shared" si="17"/>
        <v>0</v>
      </c>
      <c r="I68" s="134">
        <f t="shared" si="19"/>
        <v>0</v>
      </c>
    </row>
    <row r="69" spans="1:9" ht="24.95" customHeight="1" x14ac:dyDescent="0.2">
      <c r="A69" s="56">
        <v>0</v>
      </c>
      <c r="B69" s="70"/>
      <c r="C69" s="70"/>
      <c r="D69" s="70"/>
      <c r="E69" s="70"/>
      <c r="F69" s="70"/>
      <c r="G69" s="70"/>
      <c r="H69" s="120">
        <f t="shared" si="17"/>
        <v>0</v>
      </c>
      <c r="I69" s="134">
        <f t="shared" si="19"/>
        <v>0</v>
      </c>
    </row>
    <row r="70" spans="1:9" ht="24.95" customHeight="1" x14ac:dyDescent="0.2">
      <c r="A70" s="56">
        <v>0</v>
      </c>
      <c r="B70" s="70"/>
      <c r="C70" s="70"/>
      <c r="D70" s="70"/>
      <c r="E70" s="70"/>
      <c r="F70" s="70"/>
      <c r="G70" s="70"/>
      <c r="H70" s="120">
        <f t="shared" si="17"/>
        <v>0</v>
      </c>
      <c r="I70" s="134">
        <f t="shared" si="19"/>
        <v>0</v>
      </c>
    </row>
    <row r="71" spans="1:9" ht="24.95" customHeight="1" x14ac:dyDescent="0.2">
      <c r="A71" s="56">
        <v>0</v>
      </c>
      <c r="B71" s="70"/>
      <c r="C71" s="70"/>
      <c r="D71" s="70"/>
      <c r="E71" s="70"/>
      <c r="F71" s="70"/>
      <c r="G71" s="70"/>
      <c r="H71" s="120">
        <f t="shared" si="17"/>
        <v>0</v>
      </c>
      <c r="I71" s="134">
        <f t="shared" si="19"/>
        <v>0</v>
      </c>
    </row>
    <row r="72" spans="1:9" s="18" customFormat="1" ht="24.95" customHeight="1" x14ac:dyDescent="0.2">
      <c r="A72" s="59" t="s">
        <v>155</v>
      </c>
      <c r="B72" s="72" t="str">
        <f t="shared" ref="B72:I72" si="20">IF(B63-B65-B68=0,"OK","OUT OF BALANCE BY")</f>
        <v>OK</v>
      </c>
      <c r="C72" s="72" t="str">
        <f t="shared" si="20"/>
        <v>OK</v>
      </c>
      <c r="D72" s="72" t="str">
        <f t="shared" si="20"/>
        <v>OK</v>
      </c>
      <c r="E72" s="72" t="str">
        <f t="shared" si="20"/>
        <v>OK</v>
      </c>
      <c r="F72" s="72" t="str">
        <f t="shared" si="20"/>
        <v>OK</v>
      </c>
      <c r="G72" s="72" t="str">
        <f t="shared" si="20"/>
        <v>OK</v>
      </c>
      <c r="H72" s="125" t="str">
        <f t="shared" si="20"/>
        <v>OK</v>
      </c>
      <c r="I72" s="137" t="str">
        <f t="shared" si="20"/>
        <v>OK</v>
      </c>
    </row>
    <row r="73" spans="1:9" s="18" customFormat="1" ht="24.95" customHeight="1" x14ac:dyDescent="0.2">
      <c r="A73" s="59"/>
      <c r="B73" s="67">
        <f t="shared" ref="B73:I73" si="21">B63-B65-B68</f>
        <v>0</v>
      </c>
      <c r="C73" s="67">
        <f t="shared" si="21"/>
        <v>0</v>
      </c>
      <c r="D73" s="67">
        <f t="shared" si="21"/>
        <v>0</v>
      </c>
      <c r="E73" s="67">
        <f t="shared" si="21"/>
        <v>0</v>
      </c>
      <c r="F73" s="67">
        <f t="shared" si="21"/>
        <v>0</v>
      </c>
      <c r="G73" s="67">
        <f t="shared" si="21"/>
        <v>0</v>
      </c>
      <c r="H73" s="124">
        <f t="shared" si="21"/>
        <v>0</v>
      </c>
      <c r="I73" s="134">
        <f t="shared" si="21"/>
        <v>0</v>
      </c>
    </row>
    <row r="74" spans="1:9" ht="24.95" customHeight="1" thickBot="1" x14ac:dyDescent="0.25">
      <c r="A74" s="57"/>
      <c r="B74" s="68"/>
      <c r="C74" s="68"/>
      <c r="D74" s="68"/>
      <c r="E74" s="68"/>
      <c r="F74" s="68"/>
      <c r="G74" s="68"/>
      <c r="H74" s="136"/>
      <c r="I74" s="135"/>
    </row>
    <row r="75" spans="1:9" ht="39.950000000000003" customHeight="1" x14ac:dyDescent="0.2">
      <c r="A75" s="274" t="s">
        <v>176</v>
      </c>
      <c r="B75" s="116"/>
      <c r="C75" s="116"/>
      <c r="D75" s="116"/>
      <c r="E75" s="116"/>
      <c r="F75" s="116"/>
      <c r="G75" s="116"/>
      <c r="H75" s="124"/>
      <c r="I75" s="134"/>
    </row>
    <row r="76" spans="1:9" ht="24.95" customHeight="1" x14ac:dyDescent="0.2">
      <c r="A76" s="56" t="s">
        <v>145</v>
      </c>
      <c r="B76" s="54"/>
      <c r="C76" s="54"/>
      <c r="D76" s="54"/>
      <c r="E76" s="54"/>
      <c r="F76" s="54"/>
      <c r="G76" s="54"/>
      <c r="H76" s="127">
        <f t="shared" ref="H76:H84" si="22">B76+C76+D76+F76+G76</f>
        <v>0</v>
      </c>
      <c r="I76" s="134">
        <f>E76+H76</f>
        <v>0</v>
      </c>
    </row>
    <row r="77" spans="1:9" ht="24.95" customHeight="1" x14ac:dyDescent="0.2">
      <c r="A77" s="21" t="s">
        <v>177</v>
      </c>
      <c r="B77" s="54"/>
      <c r="C77" s="54"/>
      <c r="D77" s="54"/>
      <c r="E77" s="54"/>
      <c r="F77" s="54"/>
      <c r="G77" s="54"/>
      <c r="H77" s="127">
        <f t="shared" si="22"/>
        <v>0</v>
      </c>
      <c r="I77" s="134">
        <f t="shared" ref="I77:I84" si="23">E77+H77</f>
        <v>0</v>
      </c>
    </row>
    <row r="78" spans="1:9" ht="24.95" customHeight="1" x14ac:dyDescent="0.2">
      <c r="A78" s="21" t="s">
        <v>178</v>
      </c>
      <c r="B78" s="54"/>
      <c r="C78" s="54"/>
      <c r="D78" s="54"/>
      <c r="E78" s="54"/>
      <c r="F78" s="54"/>
      <c r="G78" s="54"/>
      <c r="H78" s="127">
        <f t="shared" si="22"/>
        <v>0</v>
      </c>
      <c r="I78" s="134">
        <f t="shared" si="23"/>
        <v>0</v>
      </c>
    </row>
    <row r="79" spans="1:9" ht="24.95" customHeight="1" x14ac:dyDescent="0.2">
      <c r="A79" s="21" t="s">
        <v>179</v>
      </c>
      <c r="B79" s="54"/>
      <c r="C79" s="54"/>
      <c r="D79" s="54"/>
      <c r="E79" s="54"/>
      <c r="F79" s="54"/>
      <c r="G79" s="54"/>
      <c r="H79" s="127">
        <f t="shared" si="22"/>
        <v>0</v>
      </c>
      <c r="I79" s="134">
        <f t="shared" si="23"/>
        <v>0</v>
      </c>
    </row>
    <row r="80" spans="1:9" ht="24.95" customHeight="1" x14ac:dyDescent="0.2">
      <c r="A80" s="21" t="s">
        <v>180</v>
      </c>
      <c r="B80" s="54"/>
      <c r="C80" s="54"/>
      <c r="D80" s="54"/>
      <c r="E80" s="54"/>
      <c r="F80" s="54"/>
      <c r="G80" s="54"/>
      <c r="H80" s="127">
        <f t="shared" si="22"/>
        <v>0</v>
      </c>
      <c r="I80" s="134">
        <f t="shared" si="23"/>
        <v>0</v>
      </c>
    </row>
    <row r="81" spans="1:9" ht="24.95" customHeight="1" x14ac:dyDescent="0.2">
      <c r="A81" s="21" t="s">
        <v>181</v>
      </c>
      <c r="B81" s="54"/>
      <c r="C81" s="54"/>
      <c r="D81" s="54"/>
      <c r="E81" s="54"/>
      <c r="F81" s="54"/>
      <c r="G81" s="54"/>
      <c r="H81" s="127">
        <f t="shared" si="22"/>
        <v>0</v>
      </c>
      <c r="I81" s="134">
        <f t="shared" si="23"/>
        <v>0</v>
      </c>
    </row>
    <row r="82" spans="1:9" ht="24.95" customHeight="1" x14ac:dyDescent="0.2">
      <c r="A82" s="56">
        <v>0</v>
      </c>
      <c r="B82" s="67"/>
      <c r="C82" s="67"/>
      <c r="D82" s="67"/>
      <c r="E82" s="67"/>
      <c r="F82" s="67"/>
      <c r="G82" s="67"/>
      <c r="H82" s="124">
        <f t="shared" si="22"/>
        <v>0</v>
      </c>
      <c r="I82" s="134">
        <f t="shared" si="23"/>
        <v>0</v>
      </c>
    </row>
    <row r="83" spans="1:9" ht="24.95" customHeight="1" x14ac:dyDescent="0.2">
      <c r="A83" s="56">
        <v>0</v>
      </c>
      <c r="B83" s="67"/>
      <c r="C83" s="67"/>
      <c r="D83" s="67"/>
      <c r="E83" s="67"/>
      <c r="F83" s="67"/>
      <c r="G83" s="67"/>
      <c r="H83" s="124">
        <f t="shared" si="22"/>
        <v>0</v>
      </c>
      <c r="I83" s="134">
        <f t="shared" si="23"/>
        <v>0</v>
      </c>
    </row>
    <row r="84" spans="1:9" ht="24.95" customHeight="1" x14ac:dyDescent="0.2">
      <c r="A84" s="56">
        <v>0</v>
      </c>
      <c r="B84" s="67"/>
      <c r="C84" s="67"/>
      <c r="D84" s="67"/>
      <c r="E84" s="67"/>
      <c r="F84" s="67"/>
      <c r="G84" s="67"/>
      <c r="H84" s="124">
        <f t="shared" si="22"/>
        <v>0</v>
      </c>
      <c r="I84" s="134">
        <f t="shared" si="23"/>
        <v>0</v>
      </c>
    </row>
    <row r="85" spans="1:9" s="18" customFormat="1" ht="24.95" customHeight="1" x14ac:dyDescent="0.2">
      <c r="A85" s="59" t="s">
        <v>169</v>
      </c>
      <c r="B85" s="72" t="str">
        <f t="shared" ref="B85:I85" si="24">IF(B76-B77-B78-B79=0,"OK","OUT OF BALANCE BY")</f>
        <v>OK</v>
      </c>
      <c r="C85" s="72" t="str">
        <f t="shared" si="24"/>
        <v>OK</v>
      </c>
      <c r="D85" s="72" t="str">
        <f t="shared" si="24"/>
        <v>OK</v>
      </c>
      <c r="E85" s="72" t="str">
        <f t="shared" si="24"/>
        <v>OK</v>
      </c>
      <c r="F85" s="72" t="str">
        <f t="shared" si="24"/>
        <v>OK</v>
      </c>
      <c r="G85" s="72" t="str">
        <f t="shared" si="24"/>
        <v>OK</v>
      </c>
      <c r="H85" s="125" t="str">
        <f t="shared" si="24"/>
        <v>OK</v>
      </c>
      <c r="I85" s="137" t="str">
        <f t="shared" si="24"/>
        <v>OK</v>
      </c>
    </row>
    <row r="86" spans="1:9" s="18" customFormat="1" ht="24.95" customHeight="1" x14ac:dyDescent="0.2">
      <c r="A86" s="59"/>
      <c r="B86" s="67">
        <f t="shared" ref="B86:G86" si="25">B76-B77-B78-B79</f>
        <v>0</v>
      </c>
      <c r="C86" s="67">
        <f t="shared" si="25"/>
        <v>0</v>
      </c>
      <c r="D86" s="67">
        <f t="shared" si="25"/>
        <v>0</v>
      </c>
      <c r="E86" s="67">
        <f t="shared" si="25"/>
        <v>0</v>
      </c>
      <c r="F86" s="67">
        <f t="shared" si="25"/>
        <v>0</v>
      </c>
      <c r="G86" s="67">
        <f t="shared" si="25"/>
        <v>0</v>
      </c>
      <c r="H86" s="124">
        <f>H76-H77-H78-H79</f>
        <v>0</v>
      </c>
      <c r="I86" s="134">
        <f>I76-I77-I78-I79</f>
        <v>0</v>
      </c>
    </row>
    <row r="87" spans="1:9" ht="24.95" customHeight="1" thickBot="1" x14ac:dyDescent="0.25">
      <c r="A87" s="57"/>
      <c r="B87" s="68"/>
      <c r="C87" s="68"/>
      <c r="D87" s="68"/>
      <c r="E87" s="68"/>
      <c r="F87" s="68"/>
      <c r="G87" s="68"/>
      <c r="H87" s="136"/>
      <c r="I87" s="135"/>
    </row>
    <row r="88" spans="1:9" ht="39.950000000000003" customHeight="1" x14ac:dyDescent="0.2">
      <c r="A88" s="274" t="s">
        <v>182</v>
      </c>
      <c r="B88" s="116"/>
      <c r="C88" s="116"/>
      <c r="D88" s="116"/>
      <c r="E88" s="116"/>
      <c r="F88" s="116"/>
      <c r="G88" s="116"/>
      <c r="H88" s="124"/>
      <c r="I88" s="134"/>
    </row>
    <row r="89" spans="1:9" ht="24.95" customHeight="1" x14ac:dyDescent="0.2">
      <c r="A89" s="56" t="s">
        <v>145</v>
      </c>
      <c r="B89" s="54"/>
      <c r="C89" s="54"/>
      <c r="D89" s="54"/>
      <c r="E89" s="54"/>
      <c r="F89" s="54"/>
      <c r="G89" s="54"/>
      <c r="H89" s="127">
        <f t="shared" ref="H89:H107" si="26">B89+C89+D89+F89+G89</f>
        <v>0</v>
      </c>
      <c r="I89" s="134">
        <f>E89+H89</f>
        <v>0</v>
      </c>
    </row>
    <row r="90" spans="1:9" ht="24.95" customHeight="1" x14ac:dyDescent="0.2">
      <c r="A90" s="21" t="s">
        <v>183</v>
      </c>
      <c r="B90" s="54"/>
      <c r="C90" s="54"/>
      <c r="D90" s="54"/>
      <c r="E90" s="54"/>
      <c r="F90" s="54"/>
      <c r="G90" s="54"/>
      <c r="H90" s="127">
        <f t="shared" si="26"/>
        <v>0</v>
      </c>
      <c r="I90" s="134">
        <f t="shared" ref="I90:I107" si="27">E90+H90</f>
        <v>0</v>
      </c>
    </row>
    <row r="91" spans="1:9" ht="24.95" customHeight="1" x14ac:dyDescent="0.2">
      <c r="A91" s="21" t="s">
        <v>184</v>
      </c>
      <c r="B91" s="54"/>
      <c r="C91" s="54"/>
      <c r="D91" s="54"/>
      <c r="E91" s="54"/>
      <c r="F91" s="54"/>
      <c r="G91" s="54"/>
      <c r="H91" s="127">
        <f t="shared" si="26"/>
        <v>0</v>
      </c>
      <c r="I91" s="134">
        <f t="shared" si="27"/>
        <v>0</v>
      </c>
    </row>
    <row r="92" spans="1:9" ht="24.95" customHeight="1" x14ac:dyDescent="0.2">
      <c r="A92" s="21" t="s">
        <v>185</v>
      </c>
      <c r="B92" s="54"/>
      <c r="C92" s="54"/>
      <c r="D92" s="54"/>
      <c r="E92" s="54"/>
      <c r="F92" s="54"/>
      <c r="G92" s="54"/>
      <c r="H92" s="127">
        <f t="shared" si="26"/>
        <v>0</v>
      </c>
      <c r="I92" s="134">
        <f t="shared" si="27"/>
        <v>0</v>
      </c>
    </row>
    <row r="93" spans="1:9" ht="24.95" customHeight="1" x14ac:dyDescent="0.2">
      <c r="A93" s="21" t="s">
        <v>186</v>
      </c>
      <c r="B93" s="54"/>
      <c r="C93" s="54"/>
      <c r="D93" s="54"/>
      <c r="E93" s="54"/>
      <c r="F93" s="54"/>
      <c r="G93" s="54"/>
      <c r="H93" s="127">
        <f t="shared" si="26"/>
        <v>0</v>
      </c>
      <c r="I93" s="134">
        <f t="shared" si="27"/>
        <v>0</v>
      </c>
    </row>
    <row r="94" spans="1:9" ht="24.95" customHeight="1" x14ac:dyDescent="0.2">
      <c r="A94" s="21" t="s">
        <v>187</v>
      </c>
      <c r="B94" s="54"/>
      <c r="C94" s="54"/>
      <c r="D94" s="54"/>
      <c r="E94" s="54"/>
      <c r="F94" s="54"/>
      <c r="G94" s="54"/>
      <c r="H94" s="127">
        <f t="shared" si="26"/>
        <v>0</v>
      </c>
      <c r="I94" s="134">
        <f t="shared" si="27"/>
        <v>0</v>
      </c>
    </row>
    <row r="95" spans="1:9" ht="24.95" customHeight="1" x14ac:dyDescent="0.2">
      <c r="A95" s="21" t="s">
        <v>188</v>
      </c>
      <c r="B95" s="54"/>
      <c r="C95" s="54"/>
      <c r="D95" s="54"/>
      <c r="E95" s="54"/>
      <c r="F95" s="54"/>
      <c r="G95" s="54"/>
      <c r="H95" s="127">
        <f t="shared" si="26"/>
        <v>0</v>
      </c>
      <c r="I95" s="134">
        <f t="shared" si="27"/>
        <v>0</v>
      </c>
    </row>
    <row r="96" spans="1:9" ht="24.95" customHeight="1" x14ac:dyDescent="0.2">
      <c r="A96" s="21" t="s">
        <v>189</v>
      </c>
      <c r="B96" s="54"/>
      <c r="C96" s="54"/>
      <c r="D96" s="54"/>
      <c r="E96" s="54"/>
      <c r="F96" s="54"/>
      <c r="G96" s="54"/>
      <c r="H96" s="127">
        <f t="shared" si="26"/>
        <v>0</v>
      </c>
      <c r="I96" s="134">
        <f t="shared" si="27"/>
        <v>0</v>
      </c>
    </row>
    <row r="97" spans="1:9" ht="24.95" customHeight="1" x14ac:dyDescent="0.2">
      <c r="A97" s="21" t="s">
        <v>190</v>
      </c>
      <c r="B97" s="54"/>
      <c r="C97" s="54"/>
      <c r="D97" s="54"/>
      <c r="E97" s="54"/>
      <c r="F97" s="54"/>
      <c r="G97" s="54"/>
      <c r="H97" s="127">
        <f t="shared" si="26"/>
        <v>0</v>
      </c>
      <c r="I97" s="134">
        <f t="shared" si="27"/>
        <v>0</v>
      </c>
    </row>
    <row r="98" spans="1:9" ht="24.95" customHeight="1" x14ac:dyDescent="0.2">
      <c r="A98" s="21" t="s">
        <v>191</v>
      </c>
      <c r="B98" s="54"/>
      <c r="C98" s="54"/>
      <c r="D98" s="54"/>
      <c r="E98" s="54"/>
      <c r="F98" s="54"/>
      <c r="G98" s="54"/>
      <c r="H98" s="127">
        <f t="shared" si="26"/>
        <v>0</v>
      </c>
      <c r="I98" s="134">
        <f t="shared" si="27"/>
        <v>0</v>
      </c>
    </row>
    <row r="99" spans="1:9" ht="24.95" customHeight="1" x14ac:dyDescent="0.2">
      <c r="A99" s="21" t="s">
        <v>192</v>
      </c>
      <c r="B99" s="54"/>
      <c r="C99" s="54"/>
      <c r="D99" s="54"/>
      <c r="E99" s="54"/>
      <c r="F99" s="54"/>
      <c r="G99" s="54"/>
      <c r="H99" s="127">
        <f t="shared" si="26"/>
        <v>0</v>
      </c>
      <c r="I99" s="134">
        <f t="shared" si="27"/>
        <v>0</v>
      </c>
    </row>
    <row r="100" spans="1:9" ht="24.95" customHeight="1" x14ac:dyDescent="0.2">
      <c r="A100" s="21" t="s">
        <v>193</v>
      </c>
      <c r="B100" s="54"/>
      <c r="C100" s="54"/>
      <c r="D100" s="54"/>
      <c r="E100" s="54"/>
      <c r="F100" s="54"/>
      <c r="G100" s="54"/>
      <c r="H100" s="127">
        <f t="shared" si="26"/>
        <v>0</v>
      </c>
      <c r="I100" s="134">
        <f t="shared" si="27"/>
        <v>0</v>
      </c>
    </row>
    <row r="101" spans="1:9" ht="24.95" customHeight="1" x14ac:dyDescent="0.2">
      <c r="A101" s="21" t="s">
        <v>194</v>
      </c>
      <c r="B101" s="54"/>
      <c r="C101" s="54"/>
      <c r="D101" s="54"/>
      <c r="E101" s="54"/>
      <c r="F101" s="54"/>
      <c r="G101" s="54"/>
      <c r="H101" s="127">
        <f t="shared" si="26"/>
        <v>0</v>
      </c>
      <c r="I101" s="134">
        <f t="shared" si="27"/>
        <v>0</v>
      </c>
    </row>
    <row r="102" spans="1:9" ht="24.95" customHeight="1" x14ac:dyDescent="0.2">
      <c r="A102" s="21" t="s">
        <v>195</v>
      </c>
      <c r="B102" s="54"/>
      <c r="C102" s="54"/>
      <c r="D102" s="54"/>
      <c r="E102" s="54"/>
      <c r="F102" s="54"/>
      <c r="G102" s="54"/>
      <c r="H102" s="127">
        <f t="shared" si="26"/>
        <v>0</v>
      </c>
      <c r="I102" s="134">
        <f t="shared" si="27"/>
        <v>0</v>
      </c>
    </row>
    <row r="103" spans="1:9" ht="24.95" customHeight="1" x14ac:dyDescent="0.2">
      <c r="A103" s="21" t="s">
        <v>196</v>
      </c>
      <c r="B103" s="54"/>
      <c r="C103" s="54"/>
      <c r="D103" s="54"/>
      <c r="E103" s="54"/>
      <c r="F103" s="54"/>
      <c r="G103" s="54"/>
      <c r="H103" s="127">
        <f t="shared" si="26"/>
        <v>0</v>
      </c>
      <c r="I103" s="134">
        <f t="shared" si="27"/>
        <v>0</v>
      </c>
    </row>
    <row r="104" spans="1:9" ht="24.95" customHeight="1" x14ac:dyDescent="0.2">
      <c r="A104" s="21" t="s">
        <v>197</v>
      </c>
      <c r="B104" s="54"/>
      <c r="C104" s="54"/>
      <c r="D104" s="54"/>
      <c r="E104" s="54"/>
      <c r="F104" s="54"/>
      <c r="G104" s="54"/>
      <c r="H104" s="127">
        <f t="shared" si="26"/>
        <v>0</v>
      </c>
      <c r="I104" s="134">
        <f t="shared" si="27"/>
        <v>0</v>
      </c>
    </row>
    <row r="105" spans="1:9" ht="24.95" customHeight="1" x14ac:dyDescent="0.2">
      <c r="A105" s="56">
        <v>0</v>
      </c>
      <c r="B105" s="67"/>
      <c r="C105" s="67"/>
      <c r="D105" s="67"/>
      <c r="E105" s="67"/>
      <c r="F105" s="67"/>
      <c r="G105" s="67"/>
      <c r="H105" s="124">
        <f t="shared" si="26"/>
        <v>0</v>
      </c>
      <c r="I105" s="134">
        <f t="shared" si="27"/>
        <v>0</v>
      </c>
    </row>
    <row r="106" spans="1:9" ht="24.95" customHeight="1" x14ac:dyDescent="0.2">
      <c r="A106" s="56">
        <v>0</v>
      </c>
      <c r="B106" s="67"/>
      <c r="C106" s="67"/>
      <c r="D106" s="67"/>
      <c r="E106" s="67"/>
      <c r="F106" s="67"/>
      <c r="G106" s="67"/>
      <c r="H106" s="124">
        <f t="shared" si="26"/>
        <v>0</v>
      </c>
      <c r="I106" s="134">
        <f t="shared" si="27"/>
        <v>0</v>
      </c>
    </row>
    <row r="107" spans="1:9" ht="24.95" customHeight="1" x14ac:dyDescent="0.2">
      <c r="A107" s="56">
        <v>0</v>
      </c>
      <c r="B107" s="67"/>
      <c r="C107" s="67"/>
      <c r="D107" s="67"/>
      <c r="E107" s="67"/>
      <c r="F107" s="67"/>
      <c r="G107" s="67"/>
      <c r="H107" s="124">
        <f t="shared" si="26"/>
        <v>0</v>
      </c>
      <c r="I107" s="134">
        <f t="shared" si="27"/>
        <v>0</v>
      </c>
    </row>
    <row r="108" spans="1:9" s="18" customFormat="1" ht="24.95" customHeight="1" x14ac:dyDescent="0.2">
      <c r="A108" s="59" t="s">
        <v>169</v>
      </c>
      <c r="B108" s="72" t="str">
        <f t="shared" ref="B108:I108" si="28">IF(B89-B90-B91-B92=0,"OK","OUT OF BALANCE BY")</f>
        <v>OK</v>
      </c>
      <c r="C108" s="72" t="str">
        <f t="shared" si="28"/>
        <v>OK</v>
      </c>
      <c r="D108" s="72" t="str">
        <f t="shared" si="28"/>
        <v>OK</v>
      </c>
      <c r="E108" s="72" t="str">
        <f t="shared" si="28"/>
        <v>OK</v>
      </c>
      <c r="F108" s="72" t="str">
        <f t="shared" si="28"/>
        <v>OK</v>
      </c>
      <c r="G108" s="72" t="str">
        <f t="shared" si="28"/>
        <v>OK</v>
      </c>
      <c r="H108" s="125" t="str">
        <f t="shared" si="28"/>
        <v>OK</v>
      </c>
      <c r="I108" s="137" t="str">
        <f t="shared" si="28"/>
        <v>OK</v>
      </c>
    </row>
    <row r="109" spans="1:9" s="18" customFormat="1" ht="24.95" customHeight="1" x14ac:dyDescent="0.2">
      <c r="A109" s="59"/>
      <c r="B109" s="67">
        <f t="shared" ref="B109:I109" si="29">B89-B90-B91-B92</f>
        <v>0</v>
      </c>
      <c r="C109" s="67">
        <f t="shared" si="29"/>
        <v>0</v>
      </c>
      <c r="D109" s="67">
        <f t="shared" si="29"/>
        <v>0</v>
      </c>
      <c r="E109" s="67">
        <f t="shared" si="29"/>
        <v>0</v>
      </c>
      <c r="F109" s="67">
        <f t="shared" si="29"/>
        <v>0</v>
      </c>
      <c r="G109" s="67">
        <f t="shared" si="29"/>
        <v>0</v>
      </c>
      <c r="H109" s="124">
        <f t="shared" si="29"/>
        <v>0</v>
      </c>
      <c r="I109" s="134">
        <f t="shared" si="29"/>
        <v>0</v>
      </c>
    </row>
    <row r="110" spans="1:9" s="18" customFormat="1" ht="24.95" customHeight="1" x14ac:dyDescent="0.2">
      <c r="A110" s="59" t="s">
        <v>155</v>
      </c>
      <c r="B110" s="72" t="str">
        <f t="shared" ref="B110:I110" si="30">IF(B89-B93-B96-B97-B98-B99-B100-B101-B102-B103-B104=0,"OK","OUT OF BALANCE BY")</f>
        <v>OK</v>
      </c>
      <c r="C110" s="72" t="str">
        <f t="shared" si="30"/>
        <v>OK</v>
      </c>
      <c r="D110" s="72" t="str">
        <f t="shared" si="30"/>
        <v>OK</v>
      </c>
      <c r="E110" s="72" t="str">
        <f t="shared" si="30"/>
        <v>OK</v>
      </c>
      <c r="F110" s="72" t="str">
        <f t="shared" si="30"/>
        <v>OK</v>
      </c>
      <c r="G110" s="72" t="str">
        <f t="shared" si="30"/>
        <v>OK</v>
      </c>
      <c r="H110" s="125" t="str">
        <f t="shared" si="30"/>
        <v>OK</v>
      </c>
      <c r="I110" s="137" t="str">
        <f t="shared" si="30"/>
        <v>OK</v>
      </c>
    </row>
    <row r="111" spans="1:9" s="18" customFormat="1" ht="24.95" customHeight="1" x14ac:dyDescent="0.2">
      <c r="A111" s="59"/>
      <c r="B111" s="67">
        <f t="shared" ref="B111:I111" si="31">B89-B93-B96-B97-B98-B99-B100-B101-B102-B103-B104</f>
        <v>0</v>
      </c>
      <c r="C111" s="67">
        <f t="shared" si="31"/>
        <v>0</v>
      </c>
      <c r="D111" s="67">
        <f t="shared" si="31"/>
        <v>0</v>
      </c>
      <c r="E111" s="67">
        <f t="shared" si="31"/>
        <v>0</v>
      </c>
      <c r="F111" s="67">
        <f t="shared" si="31"/>
        <v>0</v>
      </c>
      <c r="G111" s="67">
        <f t="shared" si="31"/>
        <v>0</v>
      </c>
      <c r="H111" s="124">
        <f t="shared" si="31"/>
        <v>0</v>
      </c>
      <c r="I111" s="134">
        <f t="shared" si="31"/>
        <v>0</v>
      </c>
    </row>
    <row r="112" spans="1:9" ht="24.95" customHeight="1" thickBot="1" x14ac:dyDescent="0.25">
      <c r="A112" s="62"/>
      <c r="B112" s="73"/>
      <c r="C112" s="73"/>
      <c r="D112" s="73"/>
      <c r="E112" s="73"/>
      <c r="F112" s="73"/>
      <c r="G112" s="73"/>
      <c r="H112" s="138"/>
      <c r="I112" s="8"/>
    </row>
    <row r="113" spans="1:9" ht="39.950000000000003" customHeight="1" x14ac:dyDescent="0.2">
      <c r="A113" s="274" t="s">
        <v>198</v>
      </c>
      <c r="B113" s="116"/>
      <c r="C113" s="116"/>
      <c r="D113" s="116"/>
      <c r="E113" s="116"/>
      <c r="F113" s="116"/>
      <c r="G113" s="116"/>
      <c r="H113" s="124"/>
      <c r="I113" s="134"/>
    </row>
    <row r="114" spans="1:9" ht="24.95" customHeight="1" x14ac:dyDescent="0.2">
      <c r="A114" s="21" t="s">
        <v>145</v>
      </c>
      <c r="B114" s="54"/>
      <c r="C114" s="54"/>
      <c r="D114" s="54"/>
      <c r="E114" s="54"/>
      <c r="F114" s="54"/>
      <c r="G114" s="54"/>
      <c r="H114" s="127">
        <f t="shared" ref="H114:H122" si="32">B114+C114+D114+F114+G114</f>
        <v>0</v>
      </c>
      <c r="I114" s="134">
        <f>E114+H114</f>
        <v>0</v>
      </c>
    </row>
    <row r="115" spans="1:9" ht="24.95" customHeight="1" x14ac:dyDescent="0.2">
      <c r="A115" s="21" t="s">
        <v>199</v>
      </c>
      <c r="B115" s="54"/>
      <c r="C115" s="54"/>
      <c r="D115" s="54"/>
      <c r="E115" s="54"/>
      <c r="F115" s="54"/>
      <c r="G115" s="54"/>
      <c r="H115" s="127">
        <f t="shared" si="32"/>
        <v>0</v>
      </c>
      <c r="I115" s="134">
        <f t="shared" ref="I115:I122" si="33">E115+H115</f>
        <v>0</v>
      </c>
    </row>
    <row r="116" spans="1:9" ht="24.95" customHeight="1" x14ac:dyDescent="0.2">
      <c r="A116" s="21" t="s">
        <v>200</v>
      </c>
      <c r="B116" s="54"/>
      <c r="C116" s="54"/>
      <c r="D116" s="54"/>
      <c r="E116" s="54"/>
      <c r="F116" s="54"/>
      <c r="G116" s="54"/>
      <c r="H116" s="127">
        <f t="shared" si="32"/>
        <v>0</v>
      </c>
      <c r="I116" s="134">
        <f t="shared" si="33"/>
        <v>0</v>
      </c>
    </row>
    <row r="117" spans="1:9" ht="24.95" customHeight="1" x14ac:dyDescent="0.2">
      <c r="A117" s="21" t="s">
        <v>201</v>
      </c>
      <c r="B117" s="54"/>
      <c r="C117" s="54"/>
      <c r="D117" s="54"/>
      <c r="E117" s="54"/>
      <c r="F117" s="54"/>
      <c r="G117" s="54"/>
      <c r="H117" s="127">
        <f t="shared" si="32"/>
        <v>0</v>
      </c>
      <c r="I117" s="134">
        <f t="shared" si="33"/>
        <v>0</v>
      </c>
    </row>
    <row r="118" spans="1:9" ht="24.95" customHeight="1" x14ac:dyDescent="0.2">
      <c r="A118" s="21" t="s">
        <v>202</v>
      </c>
      <c r="B118" s="54"/>
      <c r="C118" s="54"/>
      <c r="D118" s="54"/>
      <c r="E118" s="54"/>
      <c r="F118" s="54"/>
      <c r="G118" s="54"/>
      <c r="H118" s="127">
        <f t="shared" si="32"/>
        <v>0</v>
      </c>
      <c r="I118" s="134">
        <f t="shared" si="33"/>
        <v>0</v>
      </c>
    </row>
    <row r="119" spans="1:9" ht="24.95" customHeight="1" x14ac:dyDescent="0.2">
      <c r="A119" s="21" t="s">
        <v>203</v>
      </c>
      <c r="B119" s="54"/>
      <c r="C119" s="54"/>
      <c r="D119" s="54"/>
      <c r="E119" s="54"/>
      <c r="F119" s="54"/>
      <c r="G119" s="54"/>
      <c r="H119" s="127">
        <f t="shared" si="32"/>
        <v>0</v>
      </c>
      <c r="I119" s="134">
        <f t="shared" si="33"/>
        <v>0</v>
      </c>
    </row>
    <row r="120" spans="1:9" ht="24.95" customHeight="1" x14ac:dyDescent="0.2">
      <c r="A120" s="56">
        <v>0</v>
      </c>
      <c r="B120" s="67"/>
      <c r="C120" s="67"/>
      <c r="D120" s="67"/>
      <c r="E120" s="67"/>
      <c r="F120" s="67"/>
      <c r="G120" s="67"/>
      <c r="H120" s="124">
        <f t="shared" si="32"/>
        <v>0</v>
      </c>
      <c r="I120" s="134">
        <f t="shared" si="33"/>
        <v>0</v>
      </c>
    </row>
    <row r="121" spans="1:9" ht="24.95" customHeight="1" x14ac:dyDescent="0.2">
      <c r="A121" s="56">
        <v>0</v>
      </c>
      <c r="B121" s="67"/>
      <c r="C121" s="67"/>
      <c r="D121" s="67"/>
      <c r="E121" s="67"/>
      <c r="F121" s="67"/>
      <c r="G121" s="67"/>
      <c r="H121" s="124">
        <f t="shared" si="32"/>
        <v>0</v>
      </c>
      <c r="I121" s="134">
        <f t="shared" si="33"/>
        <v>0</v>
      </c>
    </row>
    <row r="122" spans="1:9" ht="24.95" customHeight="1" x14ac:dyDescent="0.2">
      <c r="A122" s="56">
        <v>0</v>
      </c>
      <c r="B122" s="67"/>
      <c r="C122" s="67"/>
      <c r="D122" s="67"/>
      <c r="E122" s="67"/>
      <c r="F122" s="67"/>
      <c r="G122" s="67"/>
      <c r="H122" s="124">
        <f t="shared" si="32"/>
        <v>0</v>
      </c>
      <c r="I122" s="134">
        <f t="shared" si="33"/>
        <v>0</v>
      </c>
    </row>
    <row r="123" spans="1:9" s="18" customFormat="1" ht="24.95" customHeight="1" x14ac:dyDescent="0.2">
      <c r="A123" s="59" t="s">
        <v>169</v>
      </c>
      <c r="B123" s="75" t="str">
        <f t="shared" ref="B123:I123" si="34">IF(B114-B115-B116=0,"OK","OUT OF BALANCE BY")</f>
        <v>OK</v>
      </c>
      <c r="C123" s="75" t="str">
        <f t="shared" si="34"/>
        <v>OK</v>
      </c>
      <c r="D123" s="75" t="str">
        <f t="shared" si="34"/>
        <v>OK</v>
      </c>
      <c r="E123" s="75" t="str">
        <f t="shared" si="34"/>
        <v>OK</v>
      </c>
      <c r="F123" s="75" t="str">
        <f t="shared" si="34"/>
        <v>OK</v>
      </c>
      <c r="G123" s="75" t="str">
        <f t="shared" si="34"/>
        <v>OK</v>
      </c>
      <c r="H123" s="139" t="str">
        <f t="shared" si="34"/>
        <v>OK</v>
      </c>
      <c r="I123" s="137" t="str">
        <f t="shared" si="34"/>
        <v>OK</v>
      </c>
    </row>
    <row r="124" spans="1:9" s="18" customFormat="1" ht="24.95" customHeight="1" x14ac:dyDescent="0.2">
      <c r="A124" s="59"/>
      <c r="B124" s="70">
        <f t="shared" ref="B124:I124" si="35">B114-B115-B116</f>
        <v>0</v>
      </c>
      <c r="C124" s="70">
        <f t="shared" si="35"/>
        <v>0</v>
      </c>
      <c r="D124" s="70">
        <f t="shared" si="35"/>
        <v>0</v>
      </c>
      <c r="E124" s="70">
        <f t="shared" si="35"/>
        <v>0</v>
      </c>
      <c r="F124" s="70">
        <f t="shared" si="35"/>
        <v>0</v>
      </c>
      <c r="G124" s="70">
        <f t="shared" si="35"/>
        <v>0</v>
      </c>
      <c r="H124" s="120">
        <f t="shared" si="35"/>
        <v>0</v>
      </c>
      <c r="I124" s="134">
        <f t="shared" si="35"/>
        <v>0</v>
      </c>
    </row>
    <row r="125" spans="1:9" ht="24.95" customHeight="1" thickBot="1" x14ac:dyDescent="0.25">
      <c r="A125" s="57"/>
      <c r="B125" s="68"/>
      <c r="C125" s="68"/>
      <c r="D125" s="68"/>
      <c r="E125" s="68"/>
      <c r="F125" s="68"/>
      <c r="G125" s="68"/>
      <c r="H125" s="136"/>
      <c r="I125" s="135"/>
    </row>
    <row r="126" spans="1:9" ht="39.950000000000003" customHeight="1" x14ac:dyDescent="0.2">
      <c r="A126" s="274" t="s">
        <v>204</v>
      </c>
      <c r="B126" s="119"/>
      <c r="C126" s="119"/>
      <c r="D126" s="119"/>
      <c r="E126" s="119"/>
      <c r="F126" s="119"/>
      <c r="G126" s="119"/>
      <c r="H126" s="120"/>
      <c r="I126" s="134"/>
    </row>
    <row r="127" spans="1:9" ht="24.95" customHeight="1" x14ac:dyDescent="0.2">
      <c r="A127" s="21" t="s">
        <v>145</v>
      </c>
      <c r="B127" s="52"/>
      <c r="C127" s="52"/>
      <c r="D127" s="52"/>
      <c r="E127" s="52"/>
      <c r="F127" s="52"/>
      <c r="G127" s="52"/>
      <c r="H127" s="131">
        <f t="shared" ref="H127:H142" si="36">B127+C127+D127+F127+G127</f>
        <v>0</v>
      </c>
      <c r="I127" s="134">
        <f>E127+H127</f>
        <v>0</v>
      </c>
    </row>
    <row r="128" spans="1:9" ht="24.95" customHeight="1" x14ac:dyDescent="0.2">
      <c r="A128" s="21" t="s">
        <v>205</v>
      </c>
      <c r="B128" s="52"/>
      <c r="C128" s="52"/>
      <c r="D128" s="52"/>
      <c r="E128" s="52"/>
      <c r="F128" s="52"/>
      <c r="G128" s="52"/>
      <c r="H128" s="131">
        <f t="shared" si="36"/>
        <v>0</v>
      </c>
      <c r="I128" s="134">
        <f t="shared" ref="I128:I142" si="37">E128+H128</f>
        <v>0</v>
      </c>
    </row>
    <row r="129" spans="1:9" ht="24.95" customHeight="1" x14ac:dyDescent="0.2">
      <c r="A129" s="21" t="s">
        <v>206</v>
      </c>
      <c r="B129" s="52"/>
      <c r="C129" s="52"/>
      <c r="D129" s="52"/>
      <c r="E129" s="52"/>
      <c r="F129" s="52"/>
      <c r="G129" s="52"/>
      <c r="H129" s="131">
        <f t="shared" si="36"/>
        <v>0</v>
      </c>
      <c r="I129" s="134">
        <f t="shared" si="37"/>
        <v>0</v>
      </c>
    </row>
    <row r="130" spans="1:9" ht="24.95" customHeight="1" x14ac:dyDescent="0.2">
      <c r="A130" s="21" t="s">
        <v>207</v>
      </c>
      <c r="B130" s="76"/>
      <c r="C130" s="76"/>
      <c r="D130" s="76"/>
      <c r="E130" s="76"/>
      <c r="F130" s="76"/>
      <c r="G130" s="76"/>
      <c r="H130" s="140">
        <f t="shared" si="36"/>
        <v>0</v>
      </c>
      <c r="I130" s="134">
        <f t="shared" si="37"/>
        <v>0</v>
      </c>
    </row>
    <row r="131" spans="1:9" ht="24.95" customHeight="1" x14ac:dyDescent="0.2">
      <c r="A131" s="21" t="s">
        <v>208</v>
      </c>
      <c r="B131" s="76"/>
      <c r="C131" s="76"/>
      <c r="D131" s="76"/>
      <c r="E131" s="76"/>
      <c r="F131" s="76"/>
      <c r="G131" s="76"/>
      <c r="H131" s="140">
        <f t="shared" si="36"/>
        <v>0</v>
      </c>
      <c r="I131" s="134">
        <f t="shared" si="37"/>
        <v>0</v>
      </c>
    </row>
    <row r="132" spans="1:9" ht="24.95" customHeight="1" x14ac:dyDescent="0.2">
      <c r="A132" s="21" t="s">
        <v>209</v>
      </c>
      <c r="B132" s="76"/>
      <c r="C132" s="76"/>
      <c r="D132" s="76"/>
      <c r="E132" s="76"/>
      <c r="F132" s="76"/>
      <c r="G132" s="76"/>
      <c r="H132" s="140">
        <f t="shared" si="36"/>
        <v>0</v>
      </c>
      <c r="I132" s="134">
        <f t="shared" si="37"/>
        <v>0</v>
      </c>
    </row>
    <row r="133" spans="1:9" ht="24.95" customHeight="1" x14ac:dyDescent="0.2">
      <c r="A133" s="21" t="s">
        <v>210</v>
      </c>
      <c r="B133" s="76"/>
      <c r="C133" s="76"/>
      <c r="D133" s="76"/>
      <c r="E133" s="76"/>
      <c r="F133" s="76"/>
      <c r="G133" s="76"/>
      <c r="H133" s="140">
        <f t="shared" si="36"/>
        <v>0</v>
      </c>
      <c r="I133" s="134">
        <f t="shared" si="37"/>
        <v>0</v>
      </c>
    </row>
    <row r="134" spans="1:9" ht="24.95" customHeight="1" x14ac:dyDescent="0.2">
      <c r="A134" s="21" t="s">
        <v>211</v>
      </c>
      <c r="B134" s="76"/>
      <c r="C134" s="76"/>
      <c r="D134" s="76"/>
      <c r="E134" s="76"/>
      <c r="F134" s="76"/>
      <c r="G134" s="76"/>
      <c r="H134" s="140">
        <f t="shared" si="36"/>
        <v>0</v>
      </c>
      <c r="I134" s="134">
        <f t="shared" si="37"/>
        <v>0</v>
      </c>
    </row>
    <row r="135" spans="1:9" ht="24.95" customHeight="1" x14ac:dyDescent="0.2">
      <c r="A135" s="21" t="s">
        <v>212</v>
      </c>
      <c r="B135" s="76"/>
      <c r="C135" s="76"/>
      <c r="D135" s="76"/>
      <c r="E135" s="76"/>
      <c r="F135" s="76"/>
      <c r="G135" s="76"/>
      <c r="H135" s="140">
        <f t="shared" si="36"/>
        <v>0</v>
      </c>
      <c r="I135" s="134">
        <f t="shared" si="37"/>
        <v>0</v>
      </c>
    </row>
    <row r="136" spans="1:9" ht="24.95" customHeight="1" x14ac:dyDescent="0.2">
      <c r="A136" s="21" t="s">
        <v>213</v>
      </c>
      <c r="B136" s="76"/>
      <c r="C136" s="76"/>
      <c r="D136" s="76"/>
      <c r="E136" s="76"/>
      <c r="F136" s="76"/>
      <c r="G136" s="76"/>
      <c r="H136" s="140">
        <f t="shared" si="36"/>
        <v>0</v>
      </c>
      <c r="I136" s="134">
        <f t="shared" si="37"/>
        <v>0</v>
      </c>
    </row>
    <row r="137" spans="1:9" ht="24.95" customHeight="1" x14ac:dyDescent="0.2">
      <c r="A137" s="21" t="s">
        <v>214</v>
      </c>
      <c r="B137" s="76"/>
      <c r="C137" s="76"/>
      <c r="D137" s="76"/>
      <c r="E137" s="76"/>
      <c r="F137" s="76"/>
      <c r="G137" s="76"/>
      <c r="H137" s="140">
        <f t="shared" si="36"/>
        <v>0</v>
      </c>
      <c r="I137" s="134">
        <f t="shared" si="37"/>
        <v>0</v>
      </c>
    </row>
    <row r="138" spans="1:9" ht="24.95" customHeight="1" x14ac:dyDescent="0.2">
      <c r="A138" s="21" t="s">
        <v>215</v>
      </c>
      <c r="B138" s="76"/>
      <c r="C138" s="76"/>
      <c r="D138" s="76"/>
      <c r="E138" s="76"/>
      <c r="F138" s="76"/>
      <c r="G138" s="76"/>
      <c r="H138" s="140">
        <f t="shared" si="36"/>
        <v>0</v>
      </c>
      <c r="I138" s="134">
        <f t="shared" si="37"/>
        <v>0</v>
      </c>
    </row>
    <row r="139" spans="1:9" ht="24.95" customHeight="1" x14ac:dyDescent="0.2">
      <c r="A139" s="21" t="s">
        <v>216</v>
      </c>
      <c r="B139" s="52"/>
      <c r="C139" s="52"/>
      <c r="D139" s="52"/>
      <c r="E139" s="52"/>
      <c r="F139" s="52"/>
      <c r="G139" s="52"/>
      <c r="H139" s="131">
        <f t="shared" si="36"/>
        <v>0</v>
      </c>
      <c r="I139" s="134">
        <f t="shared" si="37"/>
        <v>0</v>
      </c>
    </row>
    <row r="140" spans="1:9" ht="24.95" customHeight="1" x14ac:dyDescent="0.2">
      <c r="A140" s="21" t="s">
        <v>217</v>
      </c>
      <c r="B140" s="76"/>
      <c r="C140" s="76"/>
      <c r="D140" s="76"/>
      <c r="E140" s="76"/>
      <c r="F140" s="76"/>
      <c r="G140" s="76"/>
      <c r="H140" s="140">
        <f t="shared" si="36"/>
        <v>0</v>
      </c>
      <c r="I140" s="134">
        <f t="shared" si="37"/>
        <v>0</v>
      </c>
    </row>
    <row r="141" spans="1:9" ht="24.95" customHeight="1" x14ac:dyDescent="0.2">
      <c r="A141" s="21" t="s">
        <v>218</v>
      </c>
      <c r="B141" s="76"/>
      <c r="C141" s="76"/>
      <c r="D141" s="76"/>
      <c r="E141" s="76"/>
      <c r="F141" s="76"/>
      <c r="G141" s="76"/>
      <c r="H141" s="140">
        <f t="shared" si="36"/>
        <v>0</v>
      </c>
      <c r="I141" s="134">
        <f t="shared" si="37"/>
        <v>0</v>
      </c>
    </row>
    <row r="142" spans="1:9" ht="24.95" customHeight="1" x14ac:dyDescent="0.2">
      <c r="A142" s="56">
        <v>0</v>
      </c>
      <c r="B142" s="78"/>
      <c r="C142" s="78"/>
      <c r="D142" s="78"/>
      <c r="E142" s="78"/>
      <c r="F142" s="78"/>
      <c r="G142" s="78"/>
      <c r="H142" s="128">
        <f t="shared" si="36"/>
        <v>0</v>
      </c>
      <c r="I142" s="134">
        <f t="shared" si="37"/>
        <v>0</v>
      </c>
    </row>
    <row r="143" spans="1:9" ht="24.95" customHeight="1" x14ac:dyDescent="0.2">
      <c r="A143" s="59" t="s">
        <v>169</v>
      </c>
      <c r="B143" s="122" t="str">
        <f>IF(B127-B128-B129-B130-B131=0,"OK","OUT OF BALANCE BY")</f>
        <v>OK</v>
      </c>
      <c r="C143" s="122" t="str">
        <f t="shared" ref="C143:I143" si="38">IF(C127-C128-C129-C130-C131=0,"OK","OUT OF BALANCE BY")</f>
        <v>OK</v>
      </c>
      <c r="D143" s="122" t="str">
        <f t="shared" si="38"/>
        <v>OK</v>
      </c>
      <c r="E143" s="122" t="str">
        <f t="shared" si="38"/>
        <v>OK</v>
      </c>
      <c r="F143" s="122" t="str">
        <f t="shared" si="38"/>
        <v>OK</v>
      </c>
      <c r="G143" s="122" t="str">
        <f t="shared" si="38"/>
        <v>OK</v>
      </c>
      <c r="H143" s="123" t="str">
        <f t="shared" si="38"/>
        <v>OK</v>
      </c>
      <c r="I143" s="123" t="str">
        <f t="shared" si="38"/>
        <v>OK</v>
      </c>
    </row>
    <row r="144" spans="1:9" ht="24.95" customHeight="1" x14ac:dyDescent="0.2">
      <c r="A144" s="56">
        <v>0</v>
      </c>
      <c r="B144" s="67">
        <f>B127-B128-B129-B130-B131</f>
        <v>0</v>
      </c>
      <c r="C144" s="67">
        <f t="shared" ref="C144:F144" si="39">C127-C128-C129-C130-C131</f>
        <v>0</v>
      </c>
      <c r="D144" s="67">
        <f t="shared" si="39"/>
        <v>0</v>
      </c>
      <c r="E144" s="67">
        <f t="shared" si="39"/>
        <v>0</v>
      </c>
      <c r="F144" s="67">
        <f t="shared" si="39"/>
        <v>0</v>
      </c>
      <c r="G144" s="67">
        <f>G127-G128-G129-G130-G131</f>
        <v>0</v>
      </c>
      <c r="H144" s="121">
        <f>H128-H129-H130-H131-H132</f>
        <v>0</v>
      </c>
      <c r="I144" s="121">
        <f>I128-I129-I130-I131-I132</f>
        <v>0</v>
      </c>
    </row>
    <row r="145" spans="1:9" s="18" customFormat="1" ht="24.95" customHeight="1" x14ac:dyDescent="0.2">
      <c r="A145" s="59" t="s">
        <v>155</v>
      </c>
      <c r="B145" s="72" t="str">
        <f>IF(B127-B132-B133-B134-B135-B136-B137-B138-B141=0,"OK","OUT OF BALANCE BY")</f>
        <v>OK</v>
      </c>
      <c r="C145" s="72" t="str">
        <f t="shared" ref="C145:I145" si="40">IF(C127-C132-C133-C134-C135-C136-C137-C138-C141=0,"OK","OUT OF BALANCE BY")</f>
        <v>OK</v>
      </c>
      <c r="D145" s="72" t="str">
        <f t="shared" si="40"/>
        <v>OK</v>
      </c>
      <c r="E145" s="72" t="str">
        <f t="shared" si="40"/>
        <v>OK</v>
      </c>
      <c r="F145" s="72" t="str">
        <f t="shared" si="40"/>
        <v>OK</v>
      </c>
      <c r="G145" s="72" t="str">
        <f t="shared" si="40"/>
        <v>OK</v>
      </c>
      <c r="H145" s="115" t="str">
        <f t="shared" si="40"/>
        <v>OK</v>
      </c>
      <c r="I145" s="115" t="str">
        <f t="shared" si="40"/>
        <v>OK</v>
      </c>
    </row>
    <row r="146" spans="1:9" s="18" customFormat="1" ht="24.95" customHeight="1" x14ac:dyDescent="0.2">
      <c r="A146" s="59"/>
      <c r="B146" s="67">
        <f>B127-B132-B133-B134-B135-B136-B137-B138-B141</f>
        <v>0</v>
      </c>
      <c r="C146" s="67">
        <f t="shared" ref="C146:G146" si="41">C127-C132-C133-C134-C135-C136-C137-C138-C141</f>
        <v>0</v>
      </c>
      <c r="D146" s="67">
        <f t="shared" si="41"/>
        <v>0</v>
      </c>
      <c r="E146" s="67">
        <f t="shared" si="41"/>
        <v>0</v>
      </c>
      <c r="F146" s="67">
        <f t="shared" si="41"/>
        <v>0</v>
      </c>
      <c r="G146" s="67">
        <f t="shared" si="41"/>
        <v>0</v>
      </c>
      <c r="H146" s="116">
        <f>H128-H133-H134-H135-H136-H137-H138-H139-H142</f>
        <v>0</v>
      </c>
      <c r="I146" s="116">
        <f>I128-I133-I134-I135-I136-I137-I138-I139-I142</f>
        <v>0</v>
      </c>
    </row>
    <row r="147" spans="1:9" ht="24.95" customHeight="1" thickBot="1" x14ac:dyDescent="0.25">
      <c r="A147" s="62"/>
      <c r="B147" s="68"/>
      <c r="C147" s="68"/>
      <c r="D147" s="68"/>
      <c r="E147" s="68"/>
      <c r="F147" s="68"/>
      <c r="G147" s="68"/>
      <c r="H147" s="136"/>
      <c r="I147" s="135"/>
    </row>
    <row r="148" spans="1:9" ht="39.950000000000003" customHeight="1" x14ac:dyDescent="0.2">
      <c r="A148" s="274" t="s">
        <v>219</v>
      </c>
      <c r="B148" s="119"/>
      <c r="C148" s="119"/>
      <c r="D148" s="119"/>
      <c r="E148" s="119"/>
      <c r="F148" s="119"/>
      <c r="G148" s="119"/>
      <c r="H148" s="120"/>
      <c r="I148" s="134"/>
    </row>
    <row r="149" spans="1:9" ht="24.95" customHeight="1" x14ac:dyDescent="0.2">
      <c r="A149" s="21" t="s">
        <v>145</v>
      </c>
      <c r="B149" s="52"/>
      <c r="C149" s="52"/>
      <c r="D149" s="52"/>
      <c r="E149" s="52"/>
      <c r="F149" s="52"/>
      <c r="G149" s="52"/>
      <c r="H149" s="131">
        <f t="shared" ref="H149:H158" si="42">B149+C149+D149+F149+G149</f>
        <v>0</v>
      </c>
      <c r="I149" s="134">
        <f>E149+H149</f>
        <v>0</v>
      </c>
    </row>
    <row r="150" spans="1:9" ht="24.95" customHeight="1" x14ac:dyDescent="0.2">
      <c r="A150" s="21" t="s">
        <v>220</v>
      </c>
      <c r="B150" s="76"/>
      <c r="C150" s="76"/>
      <c r="D150" s="76"/>
      <c r="E150" s="76"/>
      <c r="F150" s="76"/>
      <c r="G150" s="76"/>
      <c r="H150" s="140">
        <f t="shared" si="42"/>
        <v>0</v>
      </c>
      <c r="I150" s="134">
        <f t="shared" ref="I150:I158" si="43">E150+H150</f>
        <v>0</v>
      </c>
    </row>
    <row r="151" spans="1:9" ht="24.95" customHeight="1" x14ac:dyDescent="0.2">
      <c r="A151" s="21" t="s">
        <v>221</v>
      </c>
      <c r="B151" s="76"/>
      <c r="C151" s="76"/>
      <c r="D151" s="76"/>
      <c r="E151" s="76"/>
      <c r="F151" s="76"/>
      <c r="G151" s="76"/>
      <c r="H151" s="140">
        <f t="shared" si="42"/>
        <v>0</v>
      </c>
      <c r="I151" s="134">
        <f t="shared" si="43"/>
        <v>0</v>
      </c>
    </row>
    <row r="152" spans="1:9" ht="24.95" customHeight="1" x14ac:dyDescent="0.2">
      <c r="A152" s="21" t="s">
        <v>222</v>
      </c>
      <c r="B152" s="76"/>
      <c r="C152" s="76"/>
      <c r="D152" s="76"/>
      <c r="E152" s="76"/>
      <c r="F152" s="76"/>
      <c r="G152" s="76"/>
      <c r="H152" s="140">
        <f t="shared" si="42"/>
        <v>0</v>
      </c>
      <c r="I152" s="134">
        <f t="shared" si="43"/>
        <v>0</v>
      </c>
    </row>
    <row r="153" spans="1:9" ht="24.95" customHeight="1" x14ac:dyDescent="0.2">
      <c r="A153" s="21" t="s">
        <v>223</v>
      </c>
      <c r="B153" s="76"/>
      <c r="C153" s="76"/>
      <c r="D153" s="76"/>
      <c r="E153" s="76"/>
      <c r="F153" s="76"/>
      <c r="G153" s="76"/>
      <c r="H153" s="140">
        <f t="shared" si="42"/>
        <v>0</v>
      </c>
      <c r="I153" s="134">
        <f t="shared" si="43"/>
        <v>0</v>
      </c>
    </row>
    <row r="154" spans="1:9" ht="24.95" customHeight="1" x14ac:dyDescent="0.2">
      <c r="A154" s="21" t="s">
        <v>224</v>
      </c>
      <c r="B154" s="76"/>
      <c r="C154" s="76"/>
      <c r="D154" s="76"/>
      <c r="E154" s="76"/>
      <c r="F154" s="76"/>
      <c r="G154" s="76"/>
      <c r="H154" s="140">
        <f t="shared" si="42"/>
        <v>0</v>
      </c>
      <c r="I154" s="134">
        <f t="shared" si="43"/>
        <v>0</v>
      </c>
    </row>
    <row r="155" spans="1:9" ht="24.95" customHeight="1" x14ac:dyDescent="0.2">
      <c r="A155" s="21" t="s">
        <v>225</v>
      </c>
      <c r="B155" s="52"/>
      <c r="C155" s="52"/>
      <c r="D155" s="52"/>
      <c r="E155" s="52"/>
      <c r="F155" s="52"/>
      <c r="G155" s="52"/>
      <c r="H155" s="131">
        <f t="shared" si="42"/>
        <v>0</v>
      </c>
      <c r="I155" s="134">
        <f t="shared" si="43"/>
        <v>0</v>
      </c>
    </row>
    <row r="156" spans="1:9" ht="24.95" customHeight="1" x14ac:dyDescent="0.2">
      <c r="A156" s="56">
        <v>0</v>
      </c>
      <c r="B156" s="70"/>
      <c r="C156" s="70"/>
      <c r="D156" s="70"/>
      <c r="E156" s="70"/>
      <c r="F156" s="70"/>
      <c r="G156" s="70"/>
      <c r="H156" s="120">
        <f t="shared" si="42"/>
        <v>0</v>
      </c>
      <c r="I156" s="134">
        <f t="shared" si="43"/>
        <v>0</v>
      </c>
    </row>
    <row r="157" spans="1:9" ht="24.95" customHeight="1" x14ac:dyDescent="0.2">
      <c r="A157" s="56">
        <v>0</v>
      </c>
      <c r="B157" s="70"/>
      <c r="C157" s="70"/>
      <c r="D157" s="70"/>
      <c r="E157" s="70"/>
      <c r="F157" s="70"/>
      <c r="G157" s="70"/>
      <c r="H157" s="120">
        <f t="shared" si="42"/>
        <v>0</v>
      </c>
      <c r="I157" s="134">
        <f t="shared" si="43"/>
        <v>0</v>
      </c>
    </row>
    <row r="158" spans="1:9" ht="24.95" customHeight="1" x14ac:dyDescent="0.2">
      <c r="A158" s="56">
        <v>0</v>
      </c>
      <c r="B158" s="70"/>
      <c r="C158" s="70"/>
      <c r="D158" s="70"/>
      <c r="E158" s="70"/>
      <c r="F158" s="70"/>
      <c r="G158" s="70"/>
      <c r="H158" s="120">
        <f t="shared" si="42"/>
        <v>0</v>
      </c>
      <c r="I158" s="134">
        <f t="shared" si="43"/>
        <v>0</v>
      </c>
    </row>
    <row r="159" spans="1:9" s="18" customFormat="1" ht="24.95" customHeight="1" x14ac:dyDescent="0.2">
      <c r="A159" s="59" t="s">
        <v>169</v>
      </c>
      <c r="B159" s="72" t="str">
        <f t="shared" ref="B159:I159" si="44">IF(B149-B150-B151=0,"OK","OUT OF BALANCE BY")</f>
        <v>OK</v>
      </c>
      <c r="C159" s="72" t="str">
        <f t="shared" si="44"/>
        <v>OK</v>
      </c>
      <c r="D159" s="72" t="str">
        <f t="shared" si="44"/>
        <v>OK</v>
      </c>
      <c r="E159" s="72" t="str">
        <f t="shared" si="44"/>
        <v>OK</v>
      </c>
      <c r="F159" s="72" t="str">
        <f t="shared" si="44"/>
        <v>OK</v>
      </c>
      <c r="G159" s="72" t="str">
        <f t="shared" si="44"/>
        <v>OK</v>
      </c>
      <c r="H159" s="125" t="str">
        <f t="shared" si="44"/>
        <v>OK</v>
      </c>
      <c r="I159" s="137" t="str">
        <f t="shared" si="44"/>
        <v>OK</v>
      </c>
    </row>
    <row r="160" spans="1:9" s="18" customFormat="1" ht="24.95" customHeight="1" x14ac:dyDescent="0.2">
      <c r="A160" s="59"/>
      <c r="B160" s="67">
        <f t="shared" ref="B160:I160" si="45">B149-B150-B151</f>
        <v>0</v>
      </c>
      <c r="C160" s="67">
        <f t="shared" si="45"/>
        <v>0</v>
      </c>
      <c r="D160" s="67">
        <f t="shared" si="45"/>
        <v>0</v>
      </c>
      <c r="E160" s="67">
        <f t="shared" si="45"/>
        <v>0</v>
      </c>
      <c r="F160" s="67">
        <f t="shared" si="45"/>
        <v>0</v>
      </c>
      <c r="G160" s="67">
        <f t="shared" si="45"/>
        <v>0</v>
      </c>
      <c r="H160" s="124">
        <f t="shared" si="45"/>
        <v>0</v>
      </c>
      <c r="I160" s="134">
        <f t="shared" si="45"/>
        <v>0</v>
      </c>
    </row>
    <row r="161" spans="1:9" s="18" customFormat="1" ht="24.95" customHeight="1" x14ac:dyDescent="0.2">
      <c r="A161" s="59" t="s">
        <v>155</v>
      </c>
      <c r="B161" s="72" t="str">
        <f t="shared" ref="B161:I161" si="46">IF(B149-B152-B153-B154-B155=0,"OK","OUT OF BALANCE BY")</f>
        <v>OK</v>
      </c>
      <c r="C161" s="72" t="str">
        <f t="shared" si="46"/>
        <v>OK</v>
      </c>
      <c r="D161" s="72" t="str">
        <f t="shared" si="46"/>
        <v>OK</v>
      </c>
      <c r="E161" s="72" t="str">
        <f t="shared" si="46"/>
        <v>OK</v>
      </c>
      <c r="F161" s="72" t="str">
        <f t="shared" si="46"/>
        <v>OK</v>
      </c>
      <c r="G161" s="72" t="str">
        <f t="shared" si="46"/>
        <v>OK</v>
      </c>
      <c r="H161" s="125" t="str">
        <f t="shared" si="46"/>
        <v>OK</v>
      </c>
      <c r="I161" s="137" t="str">
        <f t="shared" si="46"/>
        <v>OK</v>
      </c>
    </row>
    <row r="162" spans="1:9" s="18" customFormat="1" ht="24.95" customHeight="1" x14ac:dyDescent="0.2">
      <c r="A162" s="59"/>
      <c r="B162" s="67">
        <f t="shared" ref="B162:I162" si="47">B149-B152-B153-B154-B155</f>
        <v>0</v>
      </c>
      <c r="C162" s="67">
        <f t="shared" si="47"/>
        <v>0</v>
      </c>
      <c r="D162" s="67">
        <f t="shared" si="47"/>
        <v>0</v>
      </c>
      <c r="E162" s="67">
        <f t="shared" si="47"/>
        <v>0</v>
      </c>
      <c r="F162" s="67">
        <f t="shared" si="47"/>
        <v>0</v>
      </c>
      <c r="G162" s="67">
        <f t="shared" si="47"/>
        <v>0</v>
      </c>
      <c r="H162" s="124">
        <f t="shared" si="47"/>
        <v>0</v>
      </c>
      <c r="I162" s="134">
        <f t="shared" si="47"/>
        <v>0</v>
      </c>
    </row>
    <row r="163" spans="1:9" s="18" customFormat="1" ht="24.95" customHeight="1" thickBot="1" x14ac:dyDescent="0.25">
      <c r="A163" s="62"/>
      <c r="B163" s="73"/>
      <c r="C163" s="73"/>
      <c r="D163" s="73"/>
      <c r="E163" s="73"/>
      <c r="F163" s="73"/>
      <c r="G163" s="73"/>
      <c r="H163" s="138"/>
      <c r="I163" s="8"/>
    </row>
    <row r="164" spans="1:9" ht="39.950000000000003" customHeight="1" x14ac:dyDescent="0.2">
      <c r="A164" s="274" t="s">
        <v>226</v>
      </c>
      <c r="B164" s="116"/>
      <c r="C164" s="116"/>
      <c r="D164" s="116"/>
      <c r="E164" s="116"/>
      <c r="F164" s="116"/>
      <c r="G164" s="116"/>
      <c r="H164" s="124"/>
      <c r="I164" s="134"/>
    </row>
    <row r="165" spans="1:9" ht="24.95" customHeight="1" x14ac:dyDescent="0.2">
      <c r="A165" s="21" t="s">
        <v>145</v>
      </c>
      <c r="B165" s="54"/>
      <c r="C165" s="54"/>
      <c r="D165" s="54"/>
      <c r="E165" s="54"/>
      <c r="F165" s="54"/>
      <c r="G165" s="54"/>
      <c r="H165" s="127">
        <f t="shared" ref="H165:H173" si="48">B165+C165+D165+F165+G165</f>
        <v>0</v>
      </c>
      <c r="I165" s="134">
        <f>E165+H165</f>
        <v>0</v>
      </c>
    </row>
    <row r="166" spans="1:9" ht="24.95" customHeight="1" x14ac:dyDescent="0.2">
      <c r="A166" s="21" t="s">
        <v>227</v>
      </c>
      <c r="B166" s="76"/>
      <c r="C166" s="76"/>
      <c r="D166" s="76"/>
      <c r="E166" s="76"/>
      <c r="F166" s="76"/>
      <c r="G166" s="76"/>
      <c r="H166" s="140">
        <f t="shared" si="48"/>
        <v>0</v>
      </c>
      <c r="I166" s="134">
        <f t="shared" ref="I166:I173" si="49">E166+H166</f>
        <v>0</v>
      </c>
    </row>
    <row r="167" spans="1:9" ht="24.95" customHeight="1" x14ac:dyDescent="0.2">
      <c r="A167" s="21" t="s">
        <v>228</v>
      </c>
      <c r="B167" s="76"/>
      <c r="C167" s="76"/>
      <c r="D167" s="76"/>
      <c r="E167" s="76"/>
      <c r="F167" s="76"/>
      <c r="G167" s="76"/>
      <c r="H167" s="140">
        <f t="shared" si="48"/>
        <v>0</v>
      </c>
      <c r="I167" s="134">
        <f t="shared" si="49"/>
        <v>0</v>
      </c>
    </row>
    <row r="168" spans="1:9" ht="24.95" customHeight="1" x14ac:dyDescent="0.2">
      <c r="A168" s="21" t="s">
        <v>229</v>
      </c>
      <c r="B168" s="76"/>
      <c r="C168" s="76"/>
      <c r="D168" s="76"/>
      <c r="E168" s="76"/>
      <c r="F168" s="76"/>
      <c r="G168" s="76"/>
      <c r="H168" s="140">
        <f t="shared" si="48"/>
        <v>0</v>
      </c>
      <c r="I168" s="134">
        <f t="shared" si="49"/>
        <v>0</v>
      </c>
    </row>
    <row r="169" spans="1:9" ht="24.95" customHeight="1" x14ac:dyDescent="0.2">
      <c r="A169" s="21" t="s">
        <v>230</v>
      </c>
      <c r="B169" s="76"/>
      <c r="C169" s="76"/>
      <c r="D169" s="76"/>
      <c r="E169" s="76"/>
      <c r="F169" s="76"/>
      <c r="G169" s="76"/>
      <c r="H169" s="140">
        <f t="shared" si="48"/>
        <v>0</v>
      </c>
      <c r="I169" s="134">
        <f t="shared" si="49"/>
        <v>0</v>
      </c>
    </row>
    <row r="170" spans="1:9" ht="24.95" customHeight="1" x14ac:dyDescent="0.2">
      <c r="A170" s="21" t="s">
        <v>231</v>
      </c>
      <c r="B170" s="76"/>
      <c r="C170" s="76"/>
      <c r="D170" s="76"/>
      <c r="E170" s="76"/>
      <c r="F170" s="76"/>
      <c r="G170" s="76"/>
      <c r="H170" s="140">
        <f t="shared" si="48"/>
        <v>0</v>
      </c>
      <c r="I170" s="134">
        <f t="shared" si="49"/>
        <v>0</v>
      </c>
    </row>
    <row r="171" spans="1:9" ht="24.95" customHeight="1" x14ac:dyDescent="0.2">
      <c r="A171" s="56">
        <v>0</v>
      </c>
      <c r="B171" s="78"/>
      <c r="C171" s="78"/>
      <c r="D171" s="78"/>
      <c r="E171" s="78"/>
      <c r="F171" s="78"/>
      <c r="G171" s="78"/>
      <c r="H171" s="128">
        <f t="shared" si="48"/>
        <v>0</v>
      </c>
      <c r="I171" s="134">
        <f t="shared" si="49"/>
        <v>0</v>
      </c>
    </row>
    <row r="172" spans="1:9" ht="24.95" customHeight="1" x14ac:dyDescent="0.2">
      <c r="A172" s="56">
        <v>0</v>
      </c>
      <c r="B172" s="78"/>
      <c r="C172" s="78"/>
      <c r="D172" s="78"/>
      <c r="E172" s="78"/>
      <c r="F172" s="78"/>
      <c r="G172" s="78"/>
      <c r="H172" s="128">
        <f t="shared" si="48"/>
        <v>0</v>
      </c>
      <c r="I172" s="134">
        <f t="shared" si="49"/>
        <v>0</v>
      </c>
    </row>
    <row r="173" spans="1:9" ht="24.95" customHeight="1" x14ac:dyDescent="0.2">
      <c r="A173" s="56">
        <v>0</v>
      </c>
      <c r="B173" s="78"/>
      <c r="C173" s="78"/>
      <c r="D173" s="78"/>
      <c r="E173" s="78"/>
      <c r="F173" s="78"/>
      <c r="G173" s="78"/>
      <c r="H173" s="128">
        <f t="shared" si="48"/>
        <v>0</v>
      </c>
      <c r="I173" s="134">
        <f t="shared" si="49"/>
        <v>0</v>
      </c>
    </row>
    <row r="174" spans="1:9" s="18" customFormat="1" ht="24.95" customHeight="1" x14ac:dyDescent="0.2">
      <c r="A174" s="59" t="s">
        <v>169</v>
      </c>
      <c r="B174" s="72" t="str">
        <f t="shared" ref="B174:I174" si="50">IF(B165-B166-B167=0,"OK","OUT OF BALANCE BY")</f>
        <v>OK</v>
      </c>
      <c r="C174" s="72" t="str">
        <f t="shared" si="50"/>
        <v>OK</v>
      </c>
      <c r="D174" s="72" t="str">
        <f t="shared" si="50"/>
        <v>OK</v>
      </c>
      <c r="E174" s="72" t="str">
        <f t="shared" si="50"/>
        <v>OK</v>
      </c>
      <c r="F174" s="72" t="str">
        <f t="shared" si="50"/>
        <v>OK</v>
      </c>
      <c r="G174" s="72" t="str">
        <f t="shared" si="50"/>
        <v>OK</v>
      </c>
      <c r="H174" s="125" t="str">
        <f t="shared" si="50"/>
        <v>OK</v>
      </c>
      <c r="I174" s="137" t="str">
        <f t="shared" si="50"/>
        <v>OK</v>
      </c>
    </row>
    <row r="175" spans="1:9" s="18" customFormat="1" ht="24.95" customHeight="1" x14ac:dyDescent="0.2">
      <c r="A175" s="59"/>
      <c r="B175" s="67">
        <f t="shared" ref="B175:I175" si="51">B165-B166-B167</f>
        <v>0</v>
      </c>
      <c r="C175" s="67">
        <f t="shared" si="51"/>
        <v>0</v>
      </c>
      <c r="D175" s="67">
        <f t="shared" si="51"/>
        <v>0</v>
      </c>
      <c r="E175" s="67">
        <f t="shared" si="51"/>
        <v>0</v>
      </c>
      <c r="F175" s="67">
        <f t="shared" si="51"/>
        <v>0</v>
      </c>
      <c r="G175" s="67">
        <f t="shared" si="51"/>
        <v>0</v>
      </c>
      <c r="H175" s="124">
        <f t="shared" si="51"/>
        <v>0</v>
      </c>
      <c r="I175" s="134">
        <f t="shared" si="51"/>
        <v>0</v>
      </c>
    </row>
    <row r="176" spans="1:9" ht="24.95" customHeight="1" thickBot="1" x14ac:dyDescent="0.25">
      <c r="A176" s="57"/>
      <c r="B176" s="68"/>
      <c r="C176" s="68"/>
      <c r="D176" s="68"/>
      <c r="E176" s="68"/>
      <c r="F176" s="68"/>
      <c r="G176" s="68"/>
      <c r="H176" s="136"/>
      <c r="I176" s="135"/>
    </row>
    <row r="177" spans="1:9" ht="39.950000000000003" customHeight="1" x14ac:dyDescent="0.2">
      <c r="A177" s="275" t="s">
        <v>232</v>
      </c>
      <c r="B177" s="119"/>
      <c r="C177" s="119"/>
      <c r="D177" s="119"/>
      <c r="E177" s="119"/>
      <c r="F177" s="119"/>
      <c r="G177" s="119"/>
      <c r="H177" s="120"/>
      <c r="I177" s="134"/>
    </row>
    <row r="178" spans="1:9" ht="24.95" customHeight="1" x14ac:dyDescent="0.2">
      <c r="A178" s="21" t="s">
        <v>145</v>
      </c>
      <c r="B178" s="52"/>
      <c r="C178" s="52"/>
      <c r="D178" s="52"/>
      <c r="E178" s="52"/>
      <c r="F178" s="52"/>
      <c r="G178" s="52"/>
      <c r="H178" s="131">
        <f t="shared" ref="H178:H184" si="52">B178+C178+D178+F178+G178</f>
        <v>0</v>
      </c>
      <c r="I178" s="134">
        <f>E178+H178</f>
        <v>0</v>
      </c>
    </row>
    <row r="179" spans="1:9" ht="24.95" customHeight="1" x14ac:dyDescent="0.2">
      <c r="A179" s="21" t="s">
        <v>233</v>
      </c>
      <c r="B179" s="76"/>
      <c r="C179" s="76"/>
      <c r="D179" s="76"/>
      <c r="E179" s="76"/>
      <c r="F179" s="76"/>
      <c r="G179" s="76"/>
      <c r="H179" s="140">
        <f t="shared" si="52"/>
        <v>0</v>
      </c>
      <c r="I179" s="134">
        <f t="shared" ref="I179:I184" si="53">E179+H179</f>
        <v>0</v>
      </c>
    </row>
    <row r="180" spans="1:9" ht="24.95" customHeight="1" x14ac:dyDescent="0.2">
      <c r="A180" s="21" t="s">
        <v>234</v>
      </c>
      <c r="B180" s="76"/>
      <c r="C180" s="76"/>
      <c r="D180" s="76"/>
      <c r="E180" s="76"/>
      <c r="F180" s="76"/>
      <c r="G180" s="76"/>
      <c r="H180" s="140">
        <f t="shared" si="52"/>
        <v>0</v>
      </c>
      <c r="I180" s="134">
        <f t="shared" si="53"/>
        <v>0</v>
      </c>
    </row>
    <row r="181" spans="1:9" ht="24.95" customHeight="1" x14ac:dyDescent="0.2">
      <c r="A181" s="21" t="s">
        <v>235</v>
      </c>
      <c r="B181" s="76"/>
      <c r="C181" s="76"/>
      <c r="D181" s="76"/>
      <c r="E181" s="76"/>
      <c r="F181" s="76"/>
      <c r="G181" s="76"/>
      <c r="H181" s="140">
        <f t="shared" si="52"/>
        <v>0</v>
      </c>
      <c r="I181" s="134">
        <f t="shared" si="53"/>
        <v>0</v>
      </c>
    </row>
    <row r="182" spans="1:9" ht="24.95" customHeight="1" x14ac:dyDescent="0.2">
      <c r="A182" s="56">
        <v>0</v>
      </c>
      <c r="B182" s="78"/>
      <c r="C182" s="78"/>
      <c r="D182" s="78"/>
      <c r="E182" s="78"/>
      <c r="F182" s="78"/>
      <c r="G182" s="78"/>
      <c r="H182" s="128">
        <f t="shared" si="52"/>
        <v>0</v>
      </c>
      <c r="I182" s="134">
        <f t="shared" si="53"/>
        <v>0</v>
      </c>
    </row>
    <row r="183" spans="1:9" ht="24.95" customHeight="1" x14ac:dyDescent="0.2">
      <c r="A183" s="56">
        <v>0</v>
      </c>
      <c r="B183" s="78"/>
      <c r="C183" s="78"/>
      <c r="D183" s="78"/>
      <c r="E183" s="78"/>
      <c r="F183" s="78"/>
      <c r="G183" s="78"/>
      <c r="H183" s="128">
        <f t="shared" si="52"/>
        <v>0</v>
      </c>
      <c r="I183" s="134">
        <f t="shared" si="53"/>
        <v>0</v>
      </c>
    </row>
    <row r="184" spans="1:9" ht="24.95" customHeight="1" x14ac:dyDescent="0.2">
      <c r="A184" s="56">
        <v>0</v>
      </c>
      <c r="B184" s="78"/>
      <c r="C184" s="78"/>
      <c r="D184" s="78"/>
      <c r="E184" s="78"/>
      <c r="F184" s="78"/>
      <c r="G184" s="78"/>
      <c r="H184" s="128">
        <f t="shared" si="52"/>
        <v>0</v>
      </c>
      <c r="I184" s="134">
        <f t="shared" si="53"/>
        <v>0</v>
      </c>
    </row>
    <row r="185" spans="1:9" s="18" customFormat="1" ht="24.95" customHeight="1" x14ac:dyDescent="0.2">
      <c r="A185" s="59" t="s">
        <v>169</v>
      </c>
      <c r="B185" s="75" t="str">
        <f t="shared" ref="B185:I185" si="54">IF(B178-B179-B180=0,"OK","OUT OF BALANCE BY")</f>
        <v>OK</v>
      </c>
      <c r="C185" s="75" t="str">
        <f t="shared" si="54"/>
        <v>OK</v>
      </c>
      <c r="D185" s="75" t="str">
        <f t="shared" si="54"/>
        <v>OK</v>
      </c>
      <c r="E185" s="75" t="str">
        <f t="shared" si="54"/>
        <v>OK</v>
      </c>
      <c r="F185" s="75" t="str">
        <f t="shared" si="54"/>
        <v>OK</v>
      </c>
      <c r="G185" s="75" t="str">
        <f t="shared" si="54"/>
        <v>OK</v>
      </c>
      <c r="H185" s="139" t="str">
        <f t="shared" si="54"/>
        <v>OK</v>
      </c>
      <c r="I185" s="137" t="str">
        <f t="shared" si="54"/>
        <v>OK</v>
      </c>
    </row>
    <row r="186" spans="1:9" s="18" customFormat="1" ht="24.95" customHeight="1" x14ac:dyDescent="0.2">
      <c r="A186" s="59"/>
      <c r="B186" s="70">
        <f t="shared" ref="B186:I186" si="55">B178-B179-B180</f>
        <v>0</v>
      </c>
      <c r="C186" s="70">
        <f t="shared" si="55"/>
        <v>0</v>
      </c>
      <c r="D186" s="70">
        <f t="shared" si="55"/>
        <v>0</v>
      </c>
      <c r="E186" s="70">
        <f t="shared" si="55"/>
        <v>0</v>
      </c>
      <c r="F186" s="70">
        <f t="shared" si="55"/>
        <v>0</v>
      </c>
      <c r="G186" s="70">
        <f t="shared" si="55"/>
        <v>0</v>
      </c>
      <c r="H186" s="120">
        <f t="shared" si="55"/>
        <v>0</v>
      </c>
      <c r="I186" s="134">
        <f t="shared" si="55"/>
        <v>0</v>
      </c>
    </row>
    <row r="187" spans="1:9" ht="24.95" customHeight="1" thickBot="1" x14ac:dyDescent="0.25">
      <c r="A187" s="57"/>
      <c r="B187" s="68"/>
      <c r="C187" s="68"/>
      <c r="D187" s="68"/>
      <c r="E187" s="68"/>
      <c r="F187" s="68"/>
      <c r="G187" s="68"/>
      <c r="H187" s="136"/>
      <c r="I187" s="135"/>
    </row>
    <row r="188" spans="1:9" ht="39.950000000000003" customHeight="1" x14ac:dyDescent="0.2">
      <c r="A188" s="274" t="s">
        <v>236</v>
      </c>
      <c r="B188" s="116"/>
      <c r="C188" s="116"/>
      <c r="D188" s="116"/>
      <c r="E188" s="116"/>
      <c r="F188" s="116"/>
      <c r="G188" s="116"/>
      <c r="H188" s="124"/>
      <c r="I188" s="134"/>
    </row>
    <row r="189" spans="1:9" ht="24.95" customHeight="1" x14ac:dyDescent="0.2">
      <c r="A189" s="21" t="s">
        <v>145</v>
      </c>
      <c r="B189" s="54"/>
      <c r="C189" s="54"/>
      <c r="D189" s="54"/>
      <c r="E189" s="54"/>
      <c r="F189" s="54"/>
      <c r="G189" s="54"/>
      <c r="H189" s="127">
        <f t="shared" ref="H189:H197" si="56">B189+C189+D189+F189+G189</f>
        <v>0</v>
      </c>
      <c r="I189" s="134">
        <f>E189+H189</f>
        <v>0</v>
      </c>
    </row>
    <row r="190" spans="1:9" ht="24.95" customHeight="1" x14ac:dyDescent="0.2">
      <c r="A190" s="21" t="s">
        <v>237</v>
      </c>
      <c r="B190" s="76"/>
      <c r="C190" s="76"/>
      <c r="D190" s="76"/>
      <c r="E190" s="76"/>
      <c r="F190" s="76"/>
      <c r="G190" s="76"/>
      <c r="H190" s="140">
        <f t="shared" si="56"/>
        <v>0</v>
      </c>
      <c r="I190" s="134">
        <f t="shared" ref="I190:I197" si="57">E190+H190</f>
        <v>0</v>
      </c>
    </row>
    <row r="191" spans="1:9" ht="24.95" customHeight="1" x14ac:dyDescent="0.2">
      <c r="A191" s="21" t="s">
        <v>238</v>
      </c>
      <c r="B191" s="76"/>
      <c r="C191" s="76"/>
      <c r="D191" s="76"/>
      <c r="E191" s="76"/>
      <c r="F191" s="76"/>
      <c r="G191" s="76"/>
      <c r="H191" s="140">
        <f t="shared" si="56"/>
        <v>0</v>
      </c>
      <c r="I191" s="134">
        <f t="shared" si="57"/>
        <v>0</v>
      </c>
    </row>
    <row r="192" spans="1:9" ht="24.95" customHeight="1" x14ac:dyDescent="0.2">
      <c r="A192" s="21" t="s">
        <v>239</v>
      </c>
      <c r="B192" s="76"/>
      <c r="C192" s="76"/>
      <c r="D192" s="76"/>
      <c r="E192" s="76"/>
      <c r="F192" s="76"/>
      <c r="G192" s="76"/>
      <c r="H192" s="140">
        <f t="shared" si="56"/>
        <v>0</v>
      </c>
      <c r="I192" s="134">
        <f t="shared" si="57"/>
        <v>0</v>
      </c>
    </row>
    <row r="193" spans="1:9" ht="24.95" customHeight="1" x14ac:dyDescent="0.2">
      <c r="A193" s="21" t="s">
        <v>240</v>
      </c>
      <c r="B193" s="76"/>
      <c r="C193" s="76"/>
      <c r="D193" s="76"/>
      <c r="E193" s="76"/>
      <c r="F193" s="76"/>
      <c r="G193" s="76"/>
      <c r="H193" s="140">
        <f t="shared" si="56"/>
        <v>0</v>
      </c>
      <c r="I193" s="134">
        <f t="shared" si="57"/>
        <v>0</v>
      </c>
    </row>
    <row r="194" spans="1:9" ht="24.95" customHeight="1" x14ac:dyDescent="0.2">
      <c r="A194" s="21" t="s">
        <v>241</v>
      </c>
      <c r="B194" s="76"/>
      <c r="C194" s="76"/>
      <c r="D194" s="76"/>
      <c r="E194" s="76"/>
      <c r="F194" s="76"/>
      <c r="G194" s="76"/>
      <c r="H194" s="140">
        <f t="shared" si="56"/>
        <v>0</v>
      </c>
      <c r="I194" s="134">
        <f t="shared" si="57"/>
        <v>0</v>
      </c>
    </row>
    <row r="195" spans="1:9" ht="24.95" customHeight="1" x14ac:dyDescent="0.2">
      <c r="A195" s="56">
        <v>0</v>
      </c>
      <c r="B195" s="78"/>
      <c r="C195" s="78"/>
      <c r="D195" s="78"/>
      <c r="E195" s="78"/>
      <c r="F195" s="78"/>
      <c r="G195" s="78"/>
      <c r="H195" s="128">
        <f t="shared" si="56"/>
        <v>0</v>
      </c>
      <c r="I195" s="134">
        <f t="shared" si="57"/>
        <v>0</v>
      </c>
    </row>
    <row r="196" spans="1:9" ht="24.95" customHeight="1" x14ac:dyDescent="0.2">
      <c r="A196" s="56">
        <v>0</v>
      </c>
      <c r="B196" s="78"/>
      <c r="C196" s="78"/>
      <c r="D196" s="78"/>
      <c r="E196" s="78"/>
      <c r="F196" s="78"/>
      <c r="G196" s="78"/>
      <c r="H196" s="128">
        <f t="shared" si="56"/>
        <v>0</v>
      </c>
      <c r="I196" s="134">
        <f t="shared" si="57"/>
        <v>0</v>
      </c>
    </row>
    <row r="197" spans="1:9" ht="24.95" customHeight="1" x14ac:dyDescent="0.2">
      <c r="A197" s="56">
        <v>0</v>
      </c>
      <c r="B197" s="78"/>
      <c r="C197" s="78"/>
      <c r="D197" s="78"/>
      <c r="E197" s="78"/>
      <c r="F197" s="78"/>
      <c r="G197" s="78"/>
      <c r="H197" s="128">
        <f t="shared" si="56"/>
        <v>0</v>
      </c>
      <c r="I197" s="134">
        <f t="shared" si="57"/>
        <v>0</v>
      </c>
    </row>
    <row r="198" spans="1:9" s="18" customFormat="1" ht="24.95" customHeight="1" x14ac:dyDescent="0.2">
      <c r="A198" s="59" t="s">
        <v>169</v>
      </c>
      <c r="B198" s="72" t="str">
        <f t="shared" ref="B198:I198" si="58">IF(B189-B190-B191=0,"OK","OUT OF BALANCE BY")</f>
        <v>OK</v>
      </c>
      <c r="C198" s="72" t="str">
        <f t="shared" si="58"/>
        <v>OK</v>
      </c>
      <c r="D198" s="72" t="str">
        <f t="shared" si="58"/>
        <v>OK</v>
      </c>
      <c r="E198" s="72" t="str">
        <f t="shared" si="58"/>
        <v>OK</v>
      </c>
      <c r="F198" s="72" t="str">
        <f t="shared" si="58"/>
        <v>OK</v>
      </c>
      <c r="G198" s="72" t="str">
        <f t="shared" si="58"/>
        <v>OK</v>
      </c>
      <c r="H198" s="125" t="str">
        <f t="shared" si="58"/>
        <v>OK</v>
      </c>
      <c r="I198" s="137" t="str">
        <f t="shared" si="58"/>
        <v>OK</v>
      </c>
    </row>
    <row r="199" spans="1:9" s="18" customFormat="1" ht="24.95" customHeight="1" x14ac:dyDescent="0.2">
      <c r="A199" s="59"/>
      <c r="B199" s="67">
        <f t="shared" ref="B199:I199" si="59">B189-B190-B191</f>
        <v>0</v>
      </c>
      <c r="C199" s="67">
        <f t="shared" si="59"/>
        <v>0</v>
      </c>
      <c r="D199" s="67">
        <f t="shared" si="59"/>
        <v>0</v>
      </c>
      <c r="E199" s="67">
        <f t="shared" si="59"/>
        <v>0</v>
      </c>
      <c r="F199" s="67">
        <f t="shared" si="59"/>
        <v>0</v>
      </c>
      <c r="G199" s="67">
        <f t="shared" si="59"/>
        <v>0</v>
      </c>
      <c r="H199" s="124">
        <f t="shared" si="59"/>
        <v>0</v>
      </c>
      <c r="I199" s="134">
        <f t="shared" si="59"/>
        <v>0</v>
      </c>
    </row>
    <row r="200" spans="1:9" ht="24.95" customHeight="1" thickBot="1" x14ac:dyDescent="0.25">
      <c r="A200" s="57"/>
      <c r="B200" s="68"/>
      <c r="C200" s="68"/>
      <c r="D200" s="68"/>
      <c r="E200" s="68"/>
      <c r="F200" s="68"/>
      <c r="G200" s="68"/>
      <c r="H200" s="136"/>
      <c r="I200" s="135"/>
    </row>
    <row r="201" spans="1:9" ht="39.950000000000003" customHeight="1" x14ac:dyDescent="0.2">
      <c r="A201" s="274" t="s">
        <v>242</v>
      </c>
      <c r="B201" s="119"/>
      <c r="C201" s="119"/>
      <c r="D201" s="119"/>
      <c r="E201" s="119"/>
      <c r="F201" s="119"/>
      <c r="G201" s="119"/>
      <c r="H201" s="120"/>
      <c r="I201" s="134"/>
    </row>
    <row r="202" spans="1:9" ht="24.95" customHeight="1" x14ac:dyDescent="0.2">
      <c r="A202" s="21" t="s">
        <v>145</v>
      </c>
      <c r="B202" s="52"/>
      <c r="C202" s="52"/>
      <c r="D202" s="52"/>
      <c r="E202" s="52"/>
      <c r="F202" s="52"/>
      <c r="G202" s="52"/>
      <c r="H202" s="131">
        <f t="shared" ref="H202:H215" si="60">B202+C202+D202+F202+G202</f>
        <v>0</v>
      </c>
      <c r="I202" s="134">
        <f>E202+H202</f>
        <v>0</v>
      </c>
    </row>
    <row r="203" spans="1:9" ht="24.95" customHeight="1" x14ac:dyDescent="0.2">
      <c r="A203" s="130" t="s">
        <v>243</v>
      </c>
      <c r="B203" s="131">
        <f t="shared" ref="B203:G203" si="61">B202</f>
        <v>0</v>
      </c>
      <c r="C203" s="131">
        <f t="shared" si="61"/>
        <v>0</v>
      </c>
      <c r="D203" s="131">
        <f t="shared" si="61"/>
        <v>0</v>
      </c>
      <c r="E203" s="131">
        <f t="shared" si="61"/>
        <v>0</v>
      </c>
      <c r="F203" s="131">
        <f t="shared" si="61"/>
        <v>0</v>
      </c>
      <c r="G203" s="131">
        <f t="shared" si="61"/>
        <v>0</v>
      </c>
      <c r="H203" s="131">
        <f t="shared" si="60"/>
        <v>0</v>
      </c>
      <c r="I203" s="134">
        <f t="shared" ref="I203:I215" si="62">E203+H203</f>
        <v>0</v>
      </c>
    </row>
    <row r="204" spans="1:9" ht="24.95" customHeight="1" x14ac:dyDescent="0.2">
      <c r="A204" s="21" t="s">
        <v>244</v>
      </c>
      <c r="B204" s="76"/>
      <c r="C204" s="76"/>
      <c r="D204" s="76"/>
      <c r="E204" s="76"/>
      <c r="F204" s="76"/>
      <c r="G204" s="76"/>
      <c r="H204" s="140">
        <f t="shared" si="60"/>
        <v>0</v>
      </c>
      <c r="I204" s="134">
        <f t="shared" si="62"/>
        <v>0</v>
      </c>
    </row>
    <row r="205" spans="1:9" ht="24.95" customHeight="1" x14ac:dyDescent="0.2">
      <c r="A205" s="21" t="s">
        <v>245</v>
      </c>
      <c r="B205" s="76"/>
      <c r="C205" s="76"/>
      <c r="D205" s="76"/>
      <c r="E205" s="76"/>
      <c r="F205" s="76"/>
      <c r="G205" s="76"/>
      <c r="H205" s="140">
        <f t="shared" si="60"/>
        <v>0</v>
      </c>
      <c r="I205" s="134">
        <f t="shared" si="62"/>
        <v>0</v>
      </c>
    </row>
    <row r="206" spans="1:9" ht="24.95" customHeight="1" x14ac:dyDescent="0.2">
      <c r="A206" s="21" t="s">
        <v>246</v>
      </c>
      <c r="B206" s="76"/>
      <c r="C206" s="76"/>
      <c r="D206" s="76"/>
      <c r="E206" s="76"/>
      <c r="F206" s="76"/>
      <c r="G206" s="76"/>
      <c r="H206" s="140">
        <f t="shared" si="60"/>
        <v>0</v>
      </c>
      <c r="I206" s="134">
        <f t="shared" si="62"/>
        <v>0</v>
      </c>
    </row>
    <row r="207" spans="1:9" ht="24.95" customHeight="1" x14ac:dyDescent="0.2">
      <c r="A207" s="21" t="s">
        <v>247</v>
      </c>
      <c r="B207" s="76"/>
      <c r="C207" s="76"/>
      <c r="D207" s="76"/>
      <c r="E207" s="76"/>
      <c r="F207" s="76"/>
      <c r="G207" s="76"/>
      <c r="H207" s="140">
        <f t="shared" si="60"/>
        <v>0</v>
      </c>
      <c r="I207" s="134">
        <f t="shared" si="62"/>
        <v>0</v>
      </c>
    </row>
    <row r="208" spans="1:9" ht="24.95" customHeight="1" x14ac:dyDescent="0.2">
      <c r="A208" s="21" t="s">
        <v>248</v>
      </c>
      <c r="B208" s="76"/>
      <c r="C208" s="76"/>
      <c r="D208" s="76"/>
      <c r="E208" s="76"/>
      <c r="F208" s="76"/>
      <c r="G208" s="76"/>
      <c r="H208" s="140">
        <f t="shared" si="60"/>
        <v>0</v>
      </c>
      <c r="I208" s="134">
        <f t="shared" si="62"/>
        <v>0</v>
      </c>
    </row>
    <row r="209" spans="1:9" ht="24.95" customHeight="1" x14ac:dyDescent="0.2">
      <c r="A209" s="21" t="s">
        <v>249</v>
      </c>
      <c r="B209" s="76"/>
      <c r="C209" s="76"/>
      <c r="D209" s="76"/>
      <c r="E209" s="76"/>
      <c r="F209" s="76"/>
      <c r="G209" s="76"/>
      <c r="H209" s="140">
        <f t="shared" si="60"/>
        <v>0</v>
      </c>
      <c r="I209" s="134">
        <f t="shared" si="62"/>
        <v>0</v>
      </c>
    </row>
    <row r="210" spans="1:9" ht="24.95" customHeight="1" x14ac:dyDescent="0.2">
      <c r="A210" s="21" t="s">
        <v>250</v>
      </c>
      <c r="B210" s="76"/>
      <c r="C210" s="76"/>
      <c r="D210" s="76"/>
      <c r="E210" s="76"/>
      <c r="F210" s="76"/>
      <c r="G210" s="76"/>
      <c r="H210" s="140">
        <f t="shared" si="60"/>
        <v>0</v>
      </c>
      <c r="I210" s="134">
        <f t="shared" si="62"/>
        <v>0</v>
      </c>
    </row>
    <row r="211" spans="1:9" ht="24.95" customHeight="1" x14ac:dyDescent="0.2">
      <c r="A211" s="21" t="s">
        <v>251</v>
      </c>
      <c r="B211" s="76"/>
      <c r="C211" s="76"/>
      <c r="D211" s="76"/>
      <c r="E211" s="76"/>
      <c r="F211" s="76"/>
      <c r="G211" s="76"/>
      <c r="H211" s="140">
        <f t="shared" si="60"/>
        <v>0</v>
      </c>
      <c r="I211" s="134">
        <f t="shared" si="62"/>
        <v>0</v>
      </c>
    </row>
    <row r="212" spans="1:9" ht="24.95" customHeight="1" x14ac:dyDescent="0.2">
      <c r="A212" s="21" t="s">
        <v>252</v>
      </c>
      <c r="B212" s="76"/>
      <c r="C212" s="76"/>
      <c r="D212" s="76"/>
      <c r="E212" s="76"/>
      <c r="F212" s="76"/>
      <c r="G212" s="76"/>
      <c r="H212" s="140">
        <f t="shared" si="60"/>
        <v>0</v>
      </c>
      <c r="I212" s="134">
        <f t="shared" si="62"/>
        <v>0</v>
      </c>
    </row>
    <row r="213" spans="1:9" ht="24.95" customHeight="1" x14ac:dyDescent="0.2">
      <c r="A213" s="21" t="s">
        <v>253</v>
      </c>
      <c r="B213" s="76"/>
      <c r="C213" s="76"/>
      <c r="D213" s="76"/>
      <c r="E213" s="76"/>
      <c r="F213" s="76"/>
      <c r="G213" s="76"/>
      <c r="H213" s="140">
        <f t="shared" si="60"/>
        <v>0</v>
      </c>
      <c r="I213" s="134">
        <f t="shared" si="62"/>
        <v>0</v>
      </c>
    </row>
    <row r="214" spans="1:9" ht="24.95" customHeight="1" x14ac:dyDescent="0.2">
      <c r="A214" s="21" t="s">
        <v>254</v>
      </c>
      <c r="B214" s="76"/>
      <c r="C214" s="76"/>
      <c r="D214" s="76"/>
      <c r="E214" s="76"/>
      <c r="F214" s="76"/>
      <c r="G214" s="76"/>
      <c r="H214" s="140">
        <f t="shared" si="60"/>
        <v>0</v>
      </c>
      <c r="I214" s="134">
        <f t="shared" si="62"/>
        <v>0</v>
      </c>
    </row>
    <row r="215" spans="1:9" ht="24.95" customHeight="1" x14ac:dyDescent="0.2">
      <c r="A215" s="21" t="s">
        <v>255</v>
      </c>
      <c r="B215" s="76"/>
      <c r="C215" s="76"/>
      <c r="D215" s="76"/>
      <c r="E215" s="76"/>
      <c r="F215" s="76"/>
      <c r="G215" s="76"/>
      <c r="H215" s="140">
        <f t="shared" si="60"/>
        <v>0</v>
      </c>
      <c r="I215" s="134">
        <f t="shared" si="62"/>
        <v>0</v>
      </c>
    </row>
    <row r="216" spans="1:9" ht="24.95" customHeight="1" x14ac:dyDescent="0.2">
      <c r="A216" s="56">
        <v>0</v>
      </c>
      <c r="B216" s="78"/>
      <c r="C216" s="78"/>
      <c r="D216" s="78"/>
      <c r="E216" s="78"/>
      <c r="F216" s="78"/>
      <c r="G216" s="78"/>
      <c r="H216" s="128"/>
      <c r="I216" s="134"/>
    </row>
    <row r="217" spans="1:9" ht="24.95" customHeight="1" x14ac:dyDescent="0.2">
      <c r="A217" s="56">
        <v>0</v>
      </c>
      <c r="B217" s="78"/>
      <c r="C217" s="78"/>
      <c r="D217" s="78"/>
      <c r="E217" s="78"/>
      <c r="F217" s="78"/>
      <c r="G217" s="78"/>
      <c r="H217" s="128"/>
      <c r="I217" s="134"/>
    </row>
    <row r="218" spans="1:9" ht="24.95" customHeight="1" x14ac:dyDescent="0.2">
      <c r="A218" s="56">
        <v>0</v>
      </c>
      <c r="B218" s="67"/>
      <c r="C218" s="67"/>
      <c r="D218" s="67"/>
      <c r="E218" s="67"/>
      <c r="F218" s="67"/>
      <c r="G218" s="67"/>
      <c r="H218" s="124"/>
      <c r="I218" s="134"/>
    </row>
    <row r="219" spans="1:9" ht="24.95" customHeight="1" thickBot="1" x14ac:dyDescent="0.25">
      <c r="A219" s="57"/>
      <c r="B219" s="68"/>
      <c r="C219" s="68"/>
      <c r="D219" s="68"/>
      <c r="E219" s="68"/>
      <c r="F219" s="68"/>
      <c r="G219" s="68"/>
      <c r="H219" s="136"/>
      <c r="I219" s="135"/>
    </row>
    <row r="220" spans="1:9" ht="39.950000000000003" customHeight="1" x14ac:dyDescent="0.2">
      <c r="A220" s="274" t="s">
        <v>256</v>
      </c>
      <c r="B220" s="119"/>
      <c r="C220" s="119"/>
      <c r="D220" s="119"/>
      <c r="E220" s="119"/>
      <c r="F220" s="119"/>
      <c r="G220" s="119"/>
      <c r="H220" s="120"/>
      <c r="I220" s="134"/>
    </row>
    <row r="221" spans="1:9" ht="24.95" customHeight="1" x14ac:dyDescent="0.2">
      <c r="A221" s="21" t="s">
        <v>145</v>
      </c>
      <c r="B221" s="52"/>
      <c r="C221" s="52"/>
      <c r="D221" s="52"/>
      <c r="E221" s="52"/>
      <c r="F221" s="52"/>
      <c r="G221" s="52"/>
      <c r="H221" s="131">
        <f>B221+C221+D221+F221+G221</f>
        <v>0</v>
      </c>
      <c r="I221" s="134">
        <f>E221+H221</f>
        <v>0</v>
      </c>
    </row>
    <row r="222" spans="1:9" ht="24.95" customHeight="1" x14ac:dyDescent="0.2">
      <c r="A222" s="130" t="s">
        <v>257</v>
      </c>
      <c r="B222" s="140">
        <f t="shared" ref="B222:G222" si="63">B221</f>
        <v>0</v>
      </c>
      <c r="C222" s="140">
        <f t="shared" si="63"/>
        <v>0</v>
      </c>
      <c r="D222" s="140">
        <f t="shared" si="63"/>
        <v>0</v>
      </c>
      <c r="E222" s="140">
        <f t="shared" si="63"/>
        <v>0</v>
      </c>
      <c r="F222" s="140">
        <f t="shared" si="63"/>
        <v>0</v>
      </c>
      <c r="G222" s="140">
        <f t="shared" si="63"/>
        <v>0</v>
      </c>
      <c r="H222" s="140">
        <f>B222+C222+D222+F222+G222</f>
        <v>0</v>
      </c>
      <c r="I222" s="134">
        <f t="shared" ref="I222:I225" si="64">E222+H222</f>
        <v>0</v>
      </c>
    </row>
    <row r="223" spans="1:9" ht="24.95" customHeight="1" x14ac:dyDescent="0.2">
      <c r="A223" s="21" t="s">
        <v>258</v>
      </c>
      <c r="B223" s="76"/>
      <c r="C223" s="76"/>
      <c r="D223" s="76"/>
      <c r="E223" s="76"/>
      <c r="F223" s="76"/>
      <c r="G223" s="76"/>
      <c r="H223" s="140">
        <f>B223+C223+D223+F223+G223</f>
        <v>0</v>
      </c>
      <c r="I223" s="134">
        <f t="shared" si="64"/>
        <v>0</v>
      </c>
    </row>
    <row r="224" spans="1:9" ht="24.95" customHeight="1" x14ac:dyDescent="0.2">
      <c r="A224" s="21" t="s">
        <v>259</v>
      </c>
      <c r="B224" s="76"/>
      <c r="C224" s="76"/>
      <c r="D224" s="76"/>
      <c r="E224" s="76"/>
      <c r="F224" s="76"/>
      <c r="G224" s="76"/>
      <c r="H224" s="140">
        <f>B224+C224+D224+F224+G224</f>
        <v>0</v>
      </c>
      <c r="I224" s="134">
        <f t="shared" si="64"/>
        <v>0</v>
      </c>
    </row>
    <row r="225" spans="1:9" ht="24.95" customHeight="1" x14ac:dyDescent="0.2">
      <c r="A225" s="21" t="s">
        <v>260</v>
      </c>
      <c r="B225" s="76"/>
      <c r="C225" s="76"/>
      <c r="D225" s="76"/>
      <c r="E225" s="76"/>
      <c r="F225" s="76"/>
      <c r="G225" s="76"/>
      <c r="H225" s="140">
        <f>B225+C225+D225+F225+G225</f>
        <v>0</v>
      </c>
      <c r="I225" s="134">
        <f t="shared" si="64"/>
        <v>0</v>
      </c>
    </row>
    <row r="226" spans="1:9" ht="24.95" customHeight="1" x14ac:dyDescent="0.2">
      <c r="A226" s="56">
        <v>0</v>
      </c>
      <c r="B226" s="78"/>
      <c r="C226" s="78"/>
      <c r="D226" s="78"/>
      <c r="E226" s="78"/>
      <c r="F226" s="78"/>
      <c r="G226" s="78"/>
      <c r="H226" s="128"/>
      <c r="I226" s="134"/>
    </row>
    <row r="227" spans="1:9" ht="24.95" customHeight="1" x14ac:dyDescent="0.2">
      <c r="A227" s="56">
        <v>0</v>
      </c>
      <c r="B227" s="78"/>
      <c r="C227" s="78"/>
      <c r="D227" s="78"/>
      <c r="E227" s="78"/>
      <c r="F227" s="78"/>
      <c r="G227" s="78"/>
      <c r="H227" s="128"/>
      <c r="I227" s="134"/>
    </row>
    <row r="228" spans="1:9" ht="24.95" customHeight="1" x14ac:dyDescent="0.2">
      <c r="A228" s="56">
        <v>0</v>
      </c>
      <c r="B228" s="70"/>
      <c r="C228" s="70"/>
      <c r="D228" s="70"/>
      <c r="E228" s="70"/>
      <c r="F228" s="70"/>
      <c r="G228" s="70"/>
      <c r="H228" s="120"/>
      <c r="I228" s="134"/>
    </row>
    <row r="229" spans="1:9" ht="24.95" customHeight="1" thickBot="1" x14ac:dyDescent="0.25">
      <c r="A229" s="57"/>
      <c r="B229" s="68"/>
      <c r="C229" s="68"/>
      <c r="D229" s="68"/>
      <c r="E229" s="68"/>
      <c r="F229" s="68"/>
      <c r="G229" s="68"/>
      <c r="H229" s="136"/>
      <c r="I229" s="135"/>
    </row>
    <row r="230" spans="1:9" ht="39.950000000000003" customHeight="1" x14ac:dyDescent="0.2">
      <c r="A230" s="274" t="s">
        <v>261</v>
      </c>
      <c r="B230" s="116"/>
      <c r="C230" s="116"/>
      <c r="D230" s="116"/>
      <c r="E230" s="116"/>
      <c r="F230" s="116"/>
      <c r="G230" s="116"/>
      <c r="H230" s="124"/>
      <c r="I230" s="134"/>
    </row>
    <row r="231" spans="1:9" ht="24.95" customHeight="1" x14ac:dyDescent="0.2">
      <c r="A231" s="21" t="s">
        <v>145</v>
      </c>
      <c r="B231" s="54"/>
      <c r="C231" s="54"/>
      <c r="D231" s="54"/>
      <c r="E231" s="54"/>
      <c r="F231" s="54"/>
      <c r="G231" s="54"/>
      <c r="H231" s="127">
        <f>B231+C231+D231+F231+G231</f>
        <v>0</v>
      </c>
      <c r="I231" s="134">
        <f>E231+H231</f>
        <v>0</v>
      </c>
    </row>
    <row r="232" spans="1:9" ht="24.95" customHeight="1" x14ac:dyDescent="0.2">
      <c r="A232" s="130" t="s">
        <v>262</v>
      </c>
      <c r="B232" s="140">
        <f t="shared" ref="B232:G232" si="65">B231</f>
        <v>0</v>
      </c>
      <c r="C232" s="140">
        <f t="shared" si="65"/>
        <v>0</v>
      </c>
      <c r="D232" s="140">
        <f t="shared" si="65"/>
        <v>0</v>
      </c>
      <c r="E232" s="140">
        <f t="shared" si="65"/>
        <v>0</v>
      </c>
      <c r="F232" s="140">
        <f t="shared" si="65"/>
        <v>0</v>
      </c>
      <c r="G232" s="140">
        <f t="shared" si="65"/>
        <v>0</v>
      </c>
      <c r="H232" s="140">
        <f>B232+C232+D232+F232+G232</f>
        <v>0</v>
      </c>
      <c r="I232" s="134">
        <f t="shared" ref="I232:I234" si="66">E232+H232</f>
        <v>0</v>
      </c>
    </row>
    <row r="233" spans="1:9" ht="24.95" customHeight="1" x14ac:dyDescent="0.2">
      <c r="A233" s="21" t="s">
        <v>263</v>
      </c>
      <c r="B233" s="76"/>
      <c r="C233" s="76"/>
      <c r="D233" s="76"/>
      <c r="E233" s="76"/>
      <c r="F233" s="76"/>
      <c r="G233" s="76"/>
      <c r="H233" s="140">
        <f>B233+C233+D233+F233+G233</f>
        <v>0</v>
      </c>
      <c r="I233" s="134">
        <f t="shared" si="66"/>
        <v>0</v>
      </c>
    </row>
    <row r="234" spans="1:9" ht="24.95" customHeight="1" x14ac:dyDescent="0.2">
      <c r="A234" s="21" t="s">
        <v>264</v>
      </c>
      <c r="B234" s="76"/>
      <c r="C234" s="76"/>
      <c r="D234" s="76"/>
      <c r="E234" s="76"/>
      <c r="F234" s="76"/>
      <c r="G234" s="76"/>
      <c r="H234" s="140">
        <f>B234+C234+D234+F234+G234</f>
        <v>0</v>
      </c>
      <c r="I234" s="134">
        <f t="shared" si="66"/>
        <v>0</v>
      </c>
    </row>
    <row r="235" spans="1:9" ht="24.95" customHeight="1" x14ac:dyDescent="0.2">
      <c r="A235" s="56">
        <v>0</v>
      </c>
      <c r="B235" s="78"/>
      <c r="C235" s="78"/>
      <c r="D235" s="78"/>
      <c r="E235" s="78"/>
      <c r="F235" s="78"/>
      <c r="G235" s="78"/>
      <c r="H235" s="128"/>
      <c r="I235" s="134"/>
    </row>
    <row r="236" spans="1:9" ht="24.95" customHeight="1" x14ac:dyDescent="0.2">
      <c r="A236" s="56">
        <v>0</v>
      </c>
      <c r="B236" s="78"/>
      <c r="C236" s="78"/>
      <c r="D236" s="78"/>
      <c r="E236" s="78"/>
      <c r="F236" s="78"/>
      <c r="G236" s="78"/>
      <c r="H236" s="128"/>
      <c r="I236" s="134"/>
    </row>
    <row r="237" spans="1:9" ht="24.95" customHeight="1" x14ac:dyDescent="0.2">
      <c r="A237" s="56">
        <v>0</v>
      </c>
      <c r="B237" s="70"/>
      <c r="C237" s="70"/>
      <c r="D237" s="70"/>
      <c r="E237" s="70"/>
      <c r="F237" s="70"/>
      <c r="G237" s="70"/>
      <c r="H237" s="120"/>
      <c r="I237" s="134"/>
    </row>
    <row r="238" spans="1:9" ht="24.95" customHeight="1" thickBot="1" x14ac:dyDescent="0.25">
      <c r="A238" s="57"/>
      <c r="B238" s="68"/>
      <c r="C238" s="68"/>
      <c r="D238" s="68"/>
      <c r="E238" s="68"/>
      <c r="F238" s="68"/>
      <c r="G238" s="68"/>
      <c r="H238" s="136"/>
      <c r="I238" s="135"/>
    </row>
    <row r="239" spans="1:9" ht="39.950000000000003" customHeight="1" x14ac:dyDescent="0.2">
      <c r="A239" s="274" t="s">
        <v>265</v>
      </c>
      <c r="B239" s="119"/>
      <c r="C239" s="119"/>
      <c r="D239" s="119"/>
      <c r="E239" s="119"/>
      <c r="F239" s="119"/>
      <c r="G239" s="119"/>
      <c r="H239" s="120"/>
      <c r="I239" s="134"/>
    </row>
    <row r="240" spans="1:9" ht="24.95" customHeight="1" x14ac:dyDescent="0.2">
      <c r="A240" s="21" t="s">
        <v>145</v>
      </c>
      <c r="B240" s="52"/>
      <c r="C240" s="52"/>
      <c r="D240" s="52"/>
      <c r="E240" s="52"/>
      <c r="F240" s="52"/>
      <c r="G240" s="52"/>
      <c r="H240" s="131">
        <f t="shared" ref="H240:H248" si="67">B240+C240+D240+F240+G240</f>
        <v>0</v>
      </c>
      <c r="I240" s="134">
        <f>E240+H240</f>
        <v>0</v>
      </c>
    </row>
    <row r="241" spans="1:9" ht="24.95" customHeight="1" x14ac:dyDescent="0.2">
      <c r="A241" s="21" t="s">
        <v>266</v>
      </c>
      <c r="B241" s="76"/>
      <c r="C241" s="76"/>
      <c r="D241" s="76"/>
      <c r="E241" s="76"/>
      <c r="F241" s="76"/>
      <c r="G241" s="76"/>
      <c r="H241" s="140">
        <f t="shared" si="67"/>
        <v>0</v>
      </c>
      <c r="I241" s="134">
        <f t="shared" ref="I241:I248" si="68">E241+H241</f>
        <v>0</v>
      </c>
    </row>
    <row r="242" spans="1:9" ht="24.95" customHeight="1" x14ac:dyDescent="0.2">
      <c r="A242" s="21" t="s">
        <v>267</v>
      </c>
      <c r="B242" s="76"/>
      <c r="C242" s="76"/>
      <c r="D242" s="76"/>
      <c r="E242" s="76"/>
      <c r="F242" s="76"/>
      <c r="G242" s="76"/>
      <c r="H242" s="140">
        <f t="shared" si="67"/>
        <v>0</v>
      </c>
      <c r="I242" s="134">
        <f t="shared" si="68"/>
        <v>0</v>
      </c>
    </row>
    <row r="243" spans="1:9" ht="24.95" customHeight="1" x14ac:dyDescent="0.2">
      <c r="A243" s="21" t="s">
        <v>268</v>
      </c>
      <c r="B243" s="76"/>
      <c r="C243" s="76"/>
      <c r="D243" s="76"/>
      <c r="E243" s="76"/>
      <c r="F243" s="76"/>
      <c r="G243" s="76"/>
      <c r="H243" s="140">
        <f t="shared" si="67"/>
        <v>0</v>
      </c>
      <c r="I243" s="134">
        <f t="shared" si="68"/>
        <v>0</v>
      </c>
    </row>
    <row r="244" spans="1:9" ht="24.95" customHeight="1" x14ac:dyDescent="0.2">
      <c r="A244" s="21" t="s">
        <v>269</v>
      </c>
      <c r="B244" s="76"/>
      <c r="C244" s="76"/>
      <c r="D244" s="76"/>
      <c r="E244" s="76"/>
      <c r="F244" s="76"/>
      <c r="G244" s="76"/>
      <c r="H244" s="140">
        <f t="shared" si="67"/>
        <v>0</v>
      </c>
      <c r="I244" s="134">
        <f t="shared" si="68"/>
        <v>0</v>
      </c>
    </row>
    <row r="245" spans="1:9" ht="24.95" customHeight="1" x14ac:dyDescent="0.2">
      <c r="A245" s="21" t="s">
        <v>270</v>
      </c>
      <c r="B245" s="76"/>
      <c r="C245" s="76"/>
      <c r="D245" s="76"/>
      <c r="E245" s="76"/>
      <c r="F245" s="76"/>
      <c r="G245" s="76"/>
      <c r="H245" s="140">
        <f t="shared" si="67"/>
        <v>0</v>
      </c>
      <c r="I245" s="134">
        <f t="shared" si="68"/>
        <v>0</v>
      </c>
    </row>
    <row r="246" spans="1:9" ht="24.95" customHeight="1" x14ac:dyDescent="0.2">
      <c r="A246" s="56">
        <v>0</v>
      </c>
      <c r="B246" s="78"/>
      <c r="C246" s="78"/>
      <c r="D246" s="78"/>
      <c r="E246" s="78"/>
      <c r="F246" s="78"/>
      <c r="G246" s="78"/>
      <c r="H246" s="128">
        <f t="shared" si="67"/>
        <v>0</v>
      </c>
      <c r="I246" s="134">
        <f t="shared" si="68"/>
        <v>0</v>
      </c>
    </row>
    <row r="247" spans="1:9" ht="24.95" customHeight="1" x14ac:dyDescent="0.2">
      <c r="A247" s="56">
        <v>0</v>
      </c>
      <c r="B247" s="78"/>
      <c r="C247" s="78"/>
      <c r="D247" s="78"/>
      <c r="E247" s="78"/>
      <c r="F247" s="78"/>
      <c r="G247" s="78"/>
      <c r="H247" s="128">
        <f t="shared" si="67"/>
        <v>0</v>
      </c>
      <c r="I247" s="134">
        <f t="shared" si="68"/>
        <v>0</v>
      </c>
    </row>
    <row r="248" spans="1:9" ht="24.95" customHeight="1" x14ac:dyDescent="0.2">
      <c r="A248" s="56">
        <v>0</v>
      </c>
      <c r="B248" s="78"/>
      <c r="C248" s="78"/>
      <c r="D248" s="78"/>
      <c r="E248" s="78"/>
      <c r="F248" s="78"/>
      <c r="G248" s="78"/>
      <c r="H248" s="128">
        <f t="shared" si="67"/>
        <v>0</v>
      </c>
      <c r="I248" s="134">
        <f t="shared" si="68"/>
        <v>0</v>
      </c>
    </row>
    <row r="249" spans="1:9" s="18" customFormat="1" ht="24.95" customHeight="1" x14ac:dyDescent="0.2">
      <c r="A249" s="59" t="s">
        <v>169</v>
      </c>
      <c r="B249" s="72" t="str">
        <f t="shared" ref="B249:I249" si="69">IF(B240-B241-B242=0,"OK","OUT OF BALANCE BY")</f>
        <v>OK</v>
      </c>
      <c r="C249" s="72" t="str">
        <f t="shared" si="69"/>
        <v>OK</v>
      </c>
      <c r="D249" s="72" t="str">
        <f t="shared" si="69"/>
        <v>OK</v>
      </c>
      <c r="E249" s="72" t="str">
        <f t="shared" si="69"/>
        <v>OK</v>
      </c>
      <c r="F249" s="72" t="str">
        <f t="shared" si="69"/>
        <v>OK</v>
      </c>
      <c r="G249" s="72" t="str">
        <f t="shared" si="69"/>
        <v>OK</v>
      </c>
      <c r="H249" s="125" t="str">
        <f t="shared" si="69"/>
        <v>OK</v>
      </c>
      <c r="I249" s="137" t="str">
        <f t="shared" si="69"/>
        <v>OK</v>
      </c>
    </row>
    <row r="250" spans="1:9" s="18" customFormat="1" ht="24.95" customHeight="1" x14ac:dyDescent="0.2">
      <c r="A250" s="59"/>
      <c r="B250" s="67">
        <f t="shared" ref="B250:I250" si="70">B240-B241-B242</f>
        <v>0</v>
      </c>
      <c r="C250" s="67">
        <f t="shared" si="70"/>
        <v>0</v>
      </c>
      <c r="D250" s="67">
        <f t="shared" si="70"/>
        <v>0</v>
      </c>
      <c r="E250" s="67">
        <f t="shared" si="70"/>
        <v>0</v>
      </c>
      <c r="F250" s="67">
        <f t="shared" si="70"/>
        <v>0</v>
      </c>
      <c r="G250" s="67">
        <f t="shared" si="70"/>
        <v>0</v>
      </c>
      <c r="H250" s="124">
        <f t="shared" si="70"/>
        <v>0</v>
      </c>
      <c r="I250" s="134">
        <f t="shared" si="70"/>
        <v>0</v>
      </c>
    </row>
    <row r="251" spans="1:9" s="18" customFormat="1" ht="24.95" customHeight="1" x14ac:dyDescent="0.2">
      <c r="A251" s="59" t="s">
        <v>155</v>
      </c>
      <c r="B251" s="72" t="str">
        <f t="shared" ref="B251:I251" si="71">IF(B240-B243-B244-B245=0,"OK","OUT OF BALANCE BY")</f>
        <v>OK</v>
      </c>
      <c r="C251" s="72" t="str">
        <f t="shared" si="71"/>
        <v>OK</v>
      </c>
      <c r="D251" s="72" t="str">
        <f t="shared" si="71"/>
        <v>OK</v>
      </c>
      <c r="E251" s="72" t="str">
        <f t="shared" si="71"/>
        <v>OK</v>
      </c>
      <c r="F251" s="72" t="str">
        <f t="shared" si="71"/>
        <v>OK</v>
      </c>
      <c r="G251" s="72" t="str">
        <f t="shared" si="71"/>
        <v>OK</v>
      </c>
      <c r="H251" s="125" t="str">
        <f t="shared" si="71"/>
        <v>OK</v>
      </c>
      <c r="I251" s="137" t="str">
        <f t="shared" si="71"/>
        <v>OK</v>
      </c>
    </row>
    <row r="252" spans="1:9" s="18" customFormat="1" ht="24.95" customHeight="1" x14ac:dyDescent="0.2">
      <c r="A252" s="59"/>
      <c r="B252" s="67">
        <f t="shared" ref="B252:I252" si="72">B240-B243-B244-B245</f>
        <v>0</v>
      </c>
      <c r="C252" s="67">
        <f t="shared" si="72"/>
        <v>0</v>
      </c>
      <c r="D252" s="67">
        <f t="shared" si="72"/>
        <v>0</v>
      </c>
      <c r="E252" s="67">
        <f t="shared" si="72"/>
        <v>0</v>
      </c>
      <c r="F252" s="67">
        <f t="shared" si="72"/>
        <v>0</v>
      </c>
      <c r="G252" s="67">
        <f t="shared" si="72"/>
        <v>0</v>
      </c>
      <c r="H252" s="124">
        <f t="shared" si="72"/>
        <v>0</v>
      </c>
      <c r="I252" s="134">
        <f t="shared" si="72"/>
        <v>0</v>
      </c>
    </row>
    <row r="253" spans="1:9" s="18" customFormat="1" ht="24.95" customHeight="1" thickBot="1" x14ac:dyDescent="0.25">
      <c r="A253" s="62"/>
      <c r="B253" s="73"/>
      <c r="C253" s="73"/>
      <c r="D253" s="73"/>
      <c r="E253" s="73"/>
      <c r="F253" s="73"/>
      <c r="G253" s="73"/>
      <c r="H253" s="138"/>
      <c r="I253" s="8"/>
    </row>
    <row r="254" spans="1:9" ht="39.950000000000003" customHeight="1" x14ac:dyDescent="0.2">
      <c r="A254" s="274" t="s">
        <v>271</v>
      </c>
      <c r="B254" s="119"/>
      <c r="C254" s="119"/>
      <c r="D254" s="119"/>
      <c r="E254" s="119"/>
      <c r="F254" s="119"/>
      <c r="G254" s="119"/>
      <c r="H254" s="120"/>
      <c r="I254" s="134"/>
    </row>
    <row r="255" spans="1:9" ht="24.95" customHeight="1" x14ac:dyDescent="0.2">
      <c r="A255" s="21" t="s">
        <v>145</v>
      </c>
      <c r="B255" s="52"/>
      <c r="C255" s="52"/>
      <c r="D255" s="52"/>
      <c r="E255" s="52"/>
      <c r="F255" s="52"/>
      <c r="G255" s="52"/>
      <c r="H255" s="131">
        <f t="shared" ref="H255:H282" si="73">B255+C255+D255+F255+G255</f>
        <v>0</v>
      </c>
      <c r="I255" s="134">
        <f>E255+H255</f>
        <v>0</v>
      </c>
    </row>
    <row r="256" spans="1:9" ht="24.95" customHeight="1" x14ac:dyDescent="0.2">
      <c r="A256" s="21" t="s">
        <v>272</v>
      </c>
      <c r="B256" s="76"/>
      <c r="C256" s="76"/>
      <c r="D256" s="76"/>
      <c r="E256" s="76"/>
      <c r="F256" s="76"/>
      <c r="G256" s="76"/>
      <c r="H256" s="140">
        <f t="shared" si="73"/>
        <v>0</v>
      </c>
      <c r="I256" s="134">
        <f t="shared" ref="I256:I282" si="74">E256+H256</f>
        <v>0</v>
      </c>
    </row>
    <row r="257" spans="1:9" ht="24.95" customHeight="1" x14ac:dyDescent="0.2">
      <c r="A257" s="21" t="s">
        <v>273</v>
      </c>
      <c r="B257" s="76"/>
      <c r="C257" s="76"/>
      <c r="D257" s="76"/>
      <c r="E257" s="76"/>
      <c r="F257" s="76"/>
      <c r="G257" s="76"/>
      <c r="H257" s="140">
        <f t="shared" si="73"/>
        <v>0</v>
      </c>
      <c r="I257" s="134">
        <f t="shared" si="74"/>
        <v>0</v>
      </c>
    </row>
    <row r="258" spans="1:9" ht="24.95" customHeight="1" x14ac:dyDescent="0.2">
      <c r="A258" s="21" t="s">
        <v>274</v>
      </c>
      <c r="B258" s="76"/>
      <c r="C258" s="76"/>
      <c r="D258" s="76"/>
      <c r="E258" s="76"/>
      <c r="F258" s="76"/>
      <c r="G258" s="76"/>
      <c r="H258" s="140">
        <f t="shared" si="73"/>
        <v>0</v>
      </c>
      <c r="I258" s="134">
        <f t="shared" si="74"/>
        <v>0</v>
      </c>
    </row>
    <row r="259" spans="1:9" ht="24.95" customHeight="1" x14ac:dyDescent="0.2">
      <c r="A259" s="21" t="s">
        <v>275</v>
      </c>
      <c r="B259" s="76"/>
      <c r="C259" s="76"/>
      <c r="D259" s="76"/>
      <c r="E259" s="76"/>
      <c r="F259" s="76"/>
      <c r="G259" s="76"/>
      <c r="H259" s="140">
        <f t="shared" si="73"/>
        <v>0</v>
      </c>
      <c r="I259" s="134">
        <f t="shared" si="74"/>
        <v>0</v>
      </c>
    </row>
    <row r="260" spans="1:9" ht="24.95" customHeight="1" x14ac:dyDescent="0.2">
      <c r="A260" s="21" t="s">
        <v>276</v>
      </c>
      <c r="B260" s="76"/>
      <c r="C260" s="76"/>
      <c r="D260" s="76"/>
      <c r="E260" s="76"/>
      <c r="F260" s="76"/>
      <c r="G260" s="76"/>
      <c r="H260" s="140">
        <f t="shared" si="73"/>
        <v>0</v>
      </c>
      <c r="I260" s="134">
        <f t="shared" si="74"/>
        <v>0</v>
      </c>
    </row>
    <row r="261" spans="1:9" ht="24.95" customHeight="1" x14ac:dyDescent="0.2">
      <c r="A261" s="21" t="s">
        <v>277</v>
      </c>
      <c r="B261" s="76"/>
      <c r="C261" s="76"/>
      <c r="D261" s="76"/>
      <c r="E261" s="76"/>
      <c r="F261" s="76"/>
      <c r="G261" s="76"/>
      <c r="H261" s="140">
        <f t="shared" si="73"/>
        <v>0</v>
      </c>
      <c r="I261" s="134">
        <f t="shared" si="74"/>
        <v>0</v>
      </c>
    </row>
    <row r="262" spans="1:9" ht="24.95" customHeight="1" x14ac:dyDescent="0.2">
      <c r="A262" s="21" t="s">
        <v>278</v>
      </c>
      <c r="B262" s="76"/>
      <c r="C262" s="76"/>
      <c r="D262" s="76"/>
      <c r="E262" s="76"/>
      <c r="F262" s="76"/>
      <c r="G262" s="76"/>
      <c r="H262" s="140">
        <f t="shared" si="73"/>
        <v>0</v>
      </c>
      <c r="I262" s="134">
        <f t="shared" si="74"/>
        <v>0</v>
      </c>
    </row>
    <row r="263" spans="1:9" ht="24.95" customHeight="1" x14ac:dyDescent="0.2">
      <c r="A263" s="21" t="s">
        <v>279</v>
      </c>
      <c r="B263" s="76"/>
      <c r="C263" s="76"/>
      <c r="D263" s="76"/>
      <c r="E263" s="76"/>
      <c r="F263" s="76"/>
      <c r="G263" s="76"/>
      <c r="H263" s="140">
        <f t="shared" si="73"/>
        <v>0</v>
      </c>
      <c r="I263" s="134">
        <f t="shared" si="74"/>
        <v>0</v>
      </c>
    </row>
    <row r="264" spans="1:9" ht="24.95" customHeight="1" x14ac:dyDescent="0.2">
      <c r="A264" s="21" t="s">
        <v>280</v>
      </c>
      <c r="B264" s="76"/>
      <c r="C264" s="76"/>
      <c r="D264" s="76"/>
      <c r="E264" s="76"/>
      <c r="F264" s="76"/>
      <c r="G264" s="76"/>
      <c r="H264" s="140">
        <f t="shared" si="73"/>
        <v>0</v>
      </c>
      <c r="I264" s="134">
        <f t="shared" si="74"/>
        <v>0</v>
      </c>
    </row>
    <row r="265" spans="1:9" ht="24.95" customHeight="1" x14ac:dyDescent="0.2">
      <c r="A265" s="21" t="s">
        <v>281</v>
      </c>
      <c r="B265" s="76"/>
      <c r="C265" s="76"/>
      <c r="D265" s="76"/>
      <c r="E265" s="76"/>
      <c r="F265" s="76"/>
      <c r="G265" s="76"/>
      <c r="H265" s="140">
        <f t="shared" si="73"/>
        <v>0</v>
      </c>
      <c r="I265" s="134">
        <f t="shared" si="74"/>
        <v>0</v>
      </c>
    </row>
    <row r="266" spans="1:9" ht="24.95" customHeight="1" x14ac:dyDescent="0.2">
      <c r="A266" s="21" t="s">
        <v>282</v>
      </c>
      <c r="B266" s="76"/>
      <c r="C266" s="76"/>
      <c r="D266" s="76"/>
      <c r="E266" s="76"/>
      <c r="F266" s="76"/>
      <c r="G266" s="76"/>
      <c r="H266" s="140">
        <f t="shared" si="73"/>
        <v>0</v>
      </c>
      <c r="I266" s="134">
        <f t="shared" si="74"/>
        <v>0</v>
      </c>
    </row>
    <row r="267" spans="1:9" ht="24.95" customHeight="1" x14ac:dyDescent="0.2">
      <c r="A267" s="21" t="s">
        <v>283</v>
      </c>
      <c r="B267" s="76"/>
      <c r="C267" s="76"/>
      <c r="D267" s="76"/>
      <c r="E267" s="76"/>
      <c r="F267" s="76"/>
      <c r="G267" s="76"/>
      <c r="H267" s="140">
        <f t="shared" si="73"/>
        <v>0</v>
      </c>
      <c r="I267" s="134">
        <f t="shared" si="74"/>
        <v>0</v>
      </c>
    </row>
    <row r="268" spans="1:9" ht="24.95" customHeight="1" x14ac:dyDescent="0.2">
      <c r="A268" s="21" t="s">
        <v>284</v>
      </c>
      <c r="B268" s="76"/>
      <c r="C268" s="76"/>
      <c r="D268" s="76"/>
      <c r="E268" s="76"/>
      <c r="F268" s="76"/>
      <c r="G268" s="76"/>
      <c r="H268" s="140">
        <f t="shared" si="73"/>
        <v>0</v>
      </c>
      <c r="I268" s="134">
        <f t="shared" si="74"/>
        <v>0</v>
      </c>
    </row>
    <row r="269" spans="1:9" ht="24.95" customHeight="1" x14ac:dyDescent="0.2">
      <c r="A269" s="21" t="s">
        <v>285</v>
      </c>
      <c r="B269" s="76"/>
      <c r="C269" s="76"/>
      <c r="D269" s="76"/>
      <c r="E269" s="76"/>
      <c r="F269" s="76"/>
      <c r="G269" s="76"/>
      <c r="H269" s="140">
        <f t="shared" si="73"/>
        <v>0</v>
      </c>
      <c r="I269" s="134">
        <f t="shared" si="74"/>
        <v>0</v>
      </c>
    </row>
    <row r="270" spans="1:9" ht="24.95" customHeight="1" x14ac:dyDescent="0.2">
      <c r="A270" s="21" t="s">
        <v>286</v>
      </c>
      <c r="B270" s="76"/>
      <c r="C270" s="76"/>
      <c r="D270" s="76"/>
      <c r="E270" s="76"/>
      <c r="F270" s="76"/>
      <c r="G270" s="76"/>
      <c r="H270" s="140">
        <f t="shared" si="73"/>
        <v>0</v>
      </c>
      <c r="I270" s="134">
        <f t="shared" si="74"/>
        <v>0</v>
      </c>
    </row>
    <row r="271" spans="1:9" ht="24.95" customHeight="1" x14ac:dyDescent="0.2">
      <c r="A271" s="21" t="s">
        <v>287</v>
      </c>
      <c r="B271" s="76"/>
      <c r="C271" s="76"/>
      <c r="D271" s="76"/>
      <c r="E271" s="76"/>
      <c r="F271" s="76"/>
      <c r="G271" s="76"/>
      <c r="H271" s="140">
        <f t="shared" si="73"/>
        <v>0</v>
      </c>
      <c r="I271" s="134">
        <f t="shared" si="74"/>
        <v>0</v>
      </c>
    </row>
    <row r="272" spans="1:9" ht="24.95" customHeight="1" x14ac:dyDescent="0.2">
      <c r="A272" s="21" t="s">
        <v>288</v>
      </c>
      <c r="B272" s="76"/>
      <c r="C272" s="76"/>
      <c r="D272" s="76"/>
      <c r="E272" s="76"/>
      <c r="F272" s="76"/>
      <c r="G272" s="76"/>
      <c r="H272" s="140">
        <f t="shared" si="73"/>
        <v>0</v>
      </c>
      <c r="I272" s="134">
        <f t="shared" si="74"/>
        <v>0</v>
      </c>
    </row>
    <row r="273" spans="1:9" ht="24.95" customHeight="1" x14ac:dyDescent="0.2">
      <c r="A273" s="21" t="s">
        <v>289</v>
      </c>
      <c r="B273" s="76"/>
      <c r="C273" s="76"/>
      <c r="D273" s="76"/>
      <c r="E273" s="76"/>
      <c r="F273" s="76"/>
      <c r="G273" s="76"/>
      <c r="H273" s="140">
        <f t="shared" si="73"/>
        <v>0</v>
      </c>
      <c r="I273" s="134">
        <f t="shared" si="74"/>
        <v>0</v>
      </c>
    </row>
    <row r="274" spans="1:9" ht="24.95" customHeight="1" x14ac:dyDescent="0.2">
      <c r="A274" s="21" t="s">
        <v>290</v>
      </c>
      <c r="B274" s="76"/>
      <c r="C274" s="76"/>
      <c r="D274" s="76"/>
      <c r="E274" s="76"/>
      <c r="F274" s="76"/>
      <c r="G274" s="76"/>
      <c r="H274" s="140">
        <f t="shared" si="73"/>
        <v>0</v>
      </c>
      <c r="I274" s="134">
        <f t="shared" si="74"/>
        <v>0</v>
      </c>
    </row>
    <row r="275" spans="1:9" ht="24.95" customHeight="1" x14ac:dyDescent="0.2">
      <c r="A275" s="21" t="s">
        <v>291</v>
      </c>
      <c r="B275" s="76"/>
      <c r="C275" s="76"/>
      <c r="D275" s="76"/>
      <c r="E275" s="76"/>
      <c r="F275" s="76"/>
      <c r="G275" s="76"/>
      <c r="H275" s="140">
        <f t="shared" si="73"/>
        <v>0</v>
      </c>
      <c r="I275" s="134">
        <f t="shared" si="74"/>
        <v>0</v>
      </c>
    </row>
    <row r="276" spans="1:9" ht="24.95" customHeight="1" x14ac:dyDescent="0.2">
      <c r="A276" s="21" t="s">
        <v>292</v>
      </c>
      <c r="B276" s="76"/>
      <c r="C276" s="76"/>
      <c r="D276" s="76"/>
      <c r="E276" s="76"/>
      <c r="F276" s="76"/>
      <c r="G276" s="76"/>
      <c r="H276" s="140">
        <f t="shared" si="73"/>
        <v>0</v>
      </c>
      <c r="I276" s="134">
        <f t="shared" si="74"/>
        <v>0</v>
      </c>
    </row>
    <row r="277" spans="1:9" ht="24.95" customHeight="1" x14ac:dyDescent="0.2">
      <c r="A277" s="21" t="s">
        <v>293</v>
      </c>
      <c r="B277" s="76"/>
      <c r="C277" s="76"/>
      <c r="D277" s="76"/>
      <c r="E277" s="76"/>
      <c r="F277" s="76"/>
      <c r="G277" s="76"/>
      <c r="H277" s="140">
        <f t="shared" si="73"/>
        <v>0</v>
      </c>
      <c r="I277" s="134">
        <f t="shared" si="74"/>
        <v>0</v>
      </c>
    </row>
    <row r="278" spans="1:9" ht="24.95" customHeight="1" x14ac:dyDescent="0.2">
      <c r="A278" s="21" t="s">
        <v>294</v>
      </c>
      <c r="B278" s="76"/>
      <c r="C278" s="76"/>
      <c r="D278" s="76"/>
      <c r="E278" s="76"/>
      <c r="F278" s="76"/>
      <c r="G278" s="76"/>
      <c r="H278" s="140">
        <f t="shared" si="73"/>
        <v>0</v>
      </c>
      <c r="I278" s="134">
        <f t="shared" si="74"/>
        <v>0</v>
      </c>
    </row>
    <row r="279" spans="1:9" ht="24.95" customHeight="1" x14ac:dyDescent="0.2">
      <c r="A279" s="21" t="s">
        <v>295</v>
      </c>
      <c r="B279" s="76"/>
      <c r="C279" s="76"/>
      <c r="D279" s="76"/>
      <c r="E279" s="76"/>
      <c r="F279" s="76"/>
      <c r="G279" s="76"/>
      <c r="H279" s="140">
        <f t="shared" si="73"/>
        <v>0</v>
      </c>
      <c r="I279" s="134">
        <f t="shared" si="74"/>
        <v>0</v>
      </c>
    </row>
    <row r="280" spans="1:9" ht="24.95" customHeight="1" x14ac:dyDescent="0.2">
      <c r="A280" s="21" t="s">
        <v>296</v>
      </c>
      <c r="B280" s="76"/>
      <c r="C280" s="76"/>
      <c r="D280" s="76"/>
      <c r="E280" s="76"/>
      <c r="F280" s="76"/>
      <c r="G280" s="76"/>
      <c r="H280" s="140">
        <f t="shared" si="73"/>
        <v>0</v>
      </c>
      <c r="I280" s="134">
        <f t="shared" si="74"/>
        <v>0</v>
      </c>
    </row>
    <row r="281" spans="1:9" ht="24.95" customHeight="1" x14ac:dyDescent="0.2">
      <c r="A281" s="21" t="s">
        <v>297</v>
      </c>
      <c r="B281" s="76"/>
      <c r="C281" s="76"/>
      <c r="D281" s="76"/>
      <c r="E281" s="76"/>
      <c r="F281" s="76"/>
      <c r="G281" s="76"/>
      <c r="H281" s="140">
        <f t="shared" si="73"/>
        <v>0</v>
      </c>
      <c r="I281" s="134">
        <f t="shared" si="74"/>
        <v>0</v>
      </c>
    </row>
    <row r="282" spans="1:9" ht="24.95" customHeight="1" x14ac:dyDescent="0.2">
      <c r="A282" s="21" t="s">
        <v>298</v>
      </c>
      <c r="B282" s="76"/>
      <c r="C282" s="76"/>
      <c r="D282" s="76"/>
      <c r="E282" s="76"/>
      <c r="F282" s="76"/>
      <c r="G282" s="76"/>
      <c r="H282" s="140">
        <f t="shared" si="73"/>
        <v>0</v>
      </c>
      <c r="I282" s="134">
        <f t="shared" si="74"/>
        <v>0</v>
      </c>
    </row>
    <row r="283" spans="1:9" ht="24.95" customHeight="1" x14ac:dyDescent="0.2">
      <c r="A283" s="56">
        <v>0</v>
      </c>
      <c r="B283" s="78"/>
      <c r="C283" s="78"/>
      <c r="D283" s="78"/>
      <c r="E283" s="78"/>
      <c r="F283" s="78"/>
      <c r="G283" s="78"/>
      <c r="H283" s="128"/>
      <c r="I283" s="134"/>
    </row>
    <row r="284" spans="1:9" ht="24.95" customHeight="1" x14ac:dyDescent="0.2">
      <c r="A284" s="56">
        <v>0</v>
      </c>
      <c r="B284" s="78"/>
      <c r="C284" s="78"/>
      <c r="D284" s="78"/>
      <c r="E284" s="78"/>
      <c r="F284" s="78"/>
      <c r="G284" s="78"/>
      <c r="H284" s="128"/>
      <c r="I284" s="134"/>
    </row>
    <row r="285" spans="1:9" ht="24.95" customHeight="1" x14ac:dyDescent="0.2">
      <c r="A285" s="56">
        <v>0</v>
      </c>
      <c r="B285" s="78"/>
      <c r="C285" s="78"/>
      <c r="D285" s="78"/>
      <c r="E285" s="78"/>
      <c r="F285" s="78"/>
      <c r="G285" s="78"/>
      <c r="H285" s="128"/>
      <c r="I285" s="134"/>
    </row>
    <row r="286" spans="1:9" s="18" customFormat="1" ht="24.95" customHeight="1" x14ac:dyDescent="0.2">
      <c r="A286" s="59" t="s">
        <v>169</v>
      </c>
      <c r="B286" s="72" t="str">
        <f>IF(B255-B256-B257-B258-B259-B260-B261=0,"OK","OUT OF BALANCE BY")</f>
        <v>OK</v>
      </c>
      <c r="C286" s="72" t="str">
        <f t="shared" ref="C286:I286" si="75">IF(C255-C256-C257-C258-C259-C260-C261=0,"OK","OUT OF BALANCE BY")</f>
        <v>OK</v>
      </c>
      <c r="D286" s="72" t="str">
        <f t="shared" si="75"/>
        <v>OK</v>
      </c>
      <c r="E286" s="72" t="str">
        <f t="shared" si="75"/>
        <v>OK</v>
      </c>
      <c r="F286" s="72" t="str">
        <f t="shared" si="75"/>
        <v>OK</v>
      </c>
      <c r="G286" s="72" t="str">
        <f t="shared" si="75"/>
        <v>OK</v>
      </c>
      <c r="H286" s="125" t="str">
        <f t="shared" si="75"/>
        <v>OK</v>
      </c>
      <c r="I286" s="137" t="str">
        <f t="shared" si="75"/>
        <v>OK</v>
      </c>
    </row>
    <row r="287" spans="1:9" s="18" customFormat="1" ht="24.95" customHeight="1" x14ac:dyDescent="0.2">
      <c r="A287" s="59"/>
      <c r="B287" s="67">
        <f>B255-B256-B257-B258-B259-B260-B261</f>
        <v>0</v>
      </c>
      <c r="C287" s="67">
        <f t="shared" ref="C287:I287" si="76">C255-C256-C257-C258-C259-C260-C261</f>
        <v>0</v>
      </c>
      <c r="D287" s="67">
        <f t="shared" si="76"/>
        <v>0</v>
      </c>
      <c r="E287" s="67">
        <f t="shared" si="76"/>
        <v>0</v>
      </c>
      <c r="F287" s="67">
        <f t="shared" si="76"/>
        <v>0</v>
      </c>
      <c r="G287" s="67">
        <f t="shared" si="76"/>
        <v>0</v>
      </c>
      <c r="H287" s="124">
        <f t="shared" si="76"/>
        <v>0</v>
      </c>
      <c r="I287" s="134">
        <f t="shared" si="76"/>
        <v>0</v>
      </c>
    </row>
    <row r="288" spans="1:9" ht="24.95" customHeight="1" thickBot="1" x14ac:dyDescent="0.25">
      <c r="A288" s="57"/>
      <c r="B288" s="68"/>
      <c r="C288" s="68"/>
      <c r="D288" s="68"/>
      <c r="E288" s="68"/>
      <c r="F288" s="68"/>
      <c r="G288" s="68"/>
      <c r="H288" s="136"/>
      <c r="I288" s="135"/>
    </row>
    <row r="289" spans="1:9" ht="39.950000000000003" customHeight="1" x14ac:dyDescent="0.2">
      <c r="A289" s="274" t="s">
        <v>299</v>
      </c>
      <c r="B289" s="116"/>
      <c r="C289" s="116"/>
      <c r="D289" s="116"/>
      <c r="E289" s="116"/>
      <c r="F289" s="116"/>
      <c r="G289" s="116"/>
      <c r="H289" s="124"/>
      <c r="I289" s="134"/>
    </row>
    <row r="290" spans="1:9" ht="24.95" customHeight="1" x14ac:dyDescent="0.2">
      <c r="A290" s="21" t="s">
        <v>145</v>
      </c>
      <c r="B290" s="54"/>
      <c r="C290" s="54"/>
      <c r="D290" s="54"/>
      <c r="E290" s="54"/>
      <c r="F290" s="54"/>
      <c r="G290" s="54"/>
      <c r="H290" s="127">
        <f>B290+C290+D290+F290+G290</f>
        <v>0</v>
      </c>
      <c r="I290" s="134">
        <f>E290+H290</f>
        <v>0</v>
      </c>
    </row>
    <row r="291" spans="1:9" ht="24.95" customHeight="1" x14ac:dyDescent="0.2">
      <c r="A291" s="130" t="s">
        <v>300</v>
      </c>
      <c r="B291" s="140">
        <f t="shared" ref="B291:G291" si="77">B290</f>
        <v>0</v>
      </c>
      <c r="C291" s="140">
        <f t="shared" si="77"/>
        <v>0</v>
      </c>
      <c r="D291" s="140">
        <f t="shared" si="77"/>
        <v>0</v>
      </c>
      <c r="E291" s="140">
        <f t="shared" si="77"/>
        <v>0</v>
      </c>
      <c r="F291" s="140">
        <f t="shared" si="77"/>
        <v>0</v>
      </c>
      <c r="G291" s="140">
        <f t="shared" si="77"/>
        <v>0</v>
      </c>
      <c r="H291" s="140">
        <f>B291+C291+D291+F291+G291</f>
        <v>0</v>
      </c>
      <c r="I291" s="134">
        <f t="shared" ref="I291:I293" si="78">E291+H291</f>
        <v>0</v>
      </c>
    </row>
    <row r="292" spans="1:9" ht="24.95" customHeight="1" x14ac:dyDescent="0.2">
      <c r="A292" s="21" t="s">
        <v>301</v>
      </c>
      <c r="B292" s="76"/>
      <c r="C292" s="76"/>
      <c r="D292" s="76"/>
      <c r="E292" s="76"/>
      <c r="F292" s="76"/>
      <c r="G292" s="76"/>
      <c r="H292" s="140">
        <f>B292+C292+D292+F292+G292</f>
        <v>0</v>
      </c>
      <c r="I292" s="134">
        <f t="shared" si="78"/>
        <v>0</v>
      </c>
    </row>
    <row r="293" spans="1:9" ht="24.95" customHeight="1" x14ac:dyDescent="0.2">
      <c r="A293" s="21" t="s">
        <v>302</v>
      </c>
      <c r="B293" s="76"/>
      <c r="C293" s="76"/>
      <c r="D293" s="76"/>
      <c r="E293" s="76"/>
      <c r="F293" s="76"/>
      <c r="G293" s="76"/>
      <c r="H293" s="140">
        <f>B293+C293+D293+F293+G293</f>
        <v>0</v>
      </c>
      <c r="I293" s="134">
        <f t="shared" si="78"/>
        <v>0</v>
      </c>
    </row>
    <row r="294" spans="1:9" ht="24.95" customHeight="1" x14ac:dyDescent="0.2">
      <c r="A294" s="56">
        <v>0</v>
      </c>
      <c r="B294" s="78"/>
      <c r="C294" s="78"/>
      <c r="D294" s="78"/>
      <c r="E294" s="78"/>
      <c r="F294" s="78"/>
      <c r="G294" s="78"/>
      <c r="H294" s="128"/>
      <c r="I294" s="134"/>
    </row>
    <row r="295" spans="1:9" ht="24.95" customHeight="1" x14ac:dyDescent="0.2">
      <c r="A295" s="56">
        <v>0</v>
      </c>
      <c r="B295" s="78"/>
      <c r="C295" s="78"/>
      <c r="D295" s="78"/>
      <c r="E295" s="78"/>
      <c r="F295" s="78"/>
      <c r="G295" s="78"/>
      <c r="H295" s="128"/>
      <c r="I295" s="134"/>
    </row>
    <row r="296" spans="1:9" ht="24.95" customHeight="1" x14ac:dyDescent="0.2">
      <c r="A296" s="56">
        <v>0</v>
      </c>
      <c r="B296" s="67"/>
      <c r="C296" s="67"/>
      <c r="D296" s="67"/>
      <c r="E296" s="67"/>
      <c r="F296" s="67"/>
      <c r="G296" s="67"/>
      <c r="H296" s="124"/>
      <c r="I296" s="134"/>
    </row>
    <row r="297" spans="1:9" ht="24.95" customHeight="1" thickBot="1" x14ac:dyDescent="0.25">
      <c r="A297" s="57"/>
      <c r="B297" s="68"/>
      <c r="C297" s="68"/>
      <c r="D297" s="68"/>
      <c r="E297" s="68"/>
      <c r="F297" s="68"/>
      <c r="G297" s="68"/>
      <c r="H297" s="136"/>
      <c r="I297" s="135"/>
    </row>
    <row r="298" spans="1:9" ht="39.950000000000003" customHeight="1" x14ac:dyDescent="0.2">
      <c r="A298" s="274" t="s">
        <v>303</v>
      </c>
      <c r="B298" s="119"/>
      <c r="C298" s="119"/>
      <c r="D298" s="119"/>
      <c r="E298" s="119"/>
      <c r="F298" s="119"/>
      <c r="G298" s="119"/>
      <c r="H298" s="120"/>
      <c r="I298" s="134"/>
    </row>
    <row r="299" spans="1:9" ht="24.95" customHeight="1" x14ac:dyDescent="0.2">
      <c r="A299" s="21" t="s">
        <v>145</v>
      </c>
      <c r="B299" s="52"/>
      <c r="C299" s="52"/>
      <c r="D299" s="52"/>
      <c r="E299" s="52"/>
      <c r="F299" s="52"/>
      <c r="G299" s="52"/>
      <c r="H299" s="131">
        <f t="shared" ref="H299:H306" si="79">B299+C299+D299+F299+G299</f>
        <v>0</v>
      </c>
      <c r="I299" s="134">
        <f>E299+H299</f>
        <v>0</v>
      </c>
    </row>
    <row r="300" spans="1:9" ht="24.95" customHeight="1" x14ac:dyDescent="0.2">
      <c r="A300" s="130" t="s">
        <v>304</v>
      </c>
      <c r="B300" s="140">
        <f t="shared" ref="B300:G300" si="80">B299</f>
        <v>0</v>
      </c>
      <c r="C300" s="140">
        <f t="shared" si="80"/>
        <v>0</v>
      </c>
      <c r="D300" s="140">
        <f t="shared" si="80"/>
        <v>0</v>
      </c>
      <c r="E300" s="140">
        <f t="shared" si="80"/>
        <v>0</v>
      </c>
      <c r="F300" s="140">
        <f t="shared" si="80"/>
        <v>0</v>
      </c>
      <c r="G300" s="140">
        <f t="shared" si="80"/>
        <v>0</v>
      </c>
      <c r="H300" s="140">
        <f t="shared" si="79"/>
        <v>0</v>
      </c>
      <c r="I300" s="134">
        <f t="shared" ref="I300:I306" si="81">E300+H300</f>
        <v>0</v>
      </c>
    </row>
    <row r="301" spans="1:9" ht="24.95" customHeight="1" x14ac:dyDescent="0.2">
      <c r="A301" s="21" t="s">
        <v>305</v>
      </c>
      <c r="B301" s="76"/>
      <c r="C301" s="76"/>
      <c r="D301" s="76"/>
      <c r="E301" s="76"/>
      <c r="F301" s="76"/>
      <c r="G301" s="76"/>
      <c r="H301" s="140">
        <f t="shared" si="79"/>
        <v>0</v>
      </c>
      <c r="I301" s="134">
        <f t="shared" si="81"/>
        <v>0</v>
      </c>
    </row>
    <row r="302" spans="1:9" ht="24.95" customHeight="1" x14ac:dyDescent="0.2">
      <c r="A302" s="21" t="s">
        <v>306</v>
      </c>
      <c r="B302" s="76"/>
      <c r="C302" s="76"/>
      <c r="D302" s="76"/>
      <c r="E302" s="76"/>
      <c r="F302" s="76"/>
      <c r="G302" s="76"/>
      <c r="H302" s="140">
        <f t="shared" si="79"/>
        <v>0</v>
      </c>
      <c r="I302" s="134">
        <f t="shared" si="81"/>
        <v>0</v>
      </c>
    </row>
    <row r="303" spans="1:9" ht="24.95" customHeight="1" x14ac:dyDescent="0.2">
      <c r="A303" s="21" t="s">
        <v>307</v>
      </c>
      <c r="B303" s="76"/>
      <c r="C303" s="76"/>
      <c r="D303" s="76"/>
      <c r="E303" s="76"/>
      <c r="F303" s="76"/>
      <c r="G303" s="76"/>
      <c r="H303" s="140">
        <f t="shared" si="79"/>
        <v>0</v>
      </c>
      <c r="I303" s="134">
        <f t="shared" si="81"/>
        <v>0</v>
      </c>
    </row>
    <row r="304" spans="1:9" ht="24.95" customHeight="1" x14ac:dyDescent="0.2">
      <c r="A304" s="21" t="s">
        <v>308</v>
      </c>
      <c r="B304" s="76"/>
      <c r="C304" s="76"/>
      <c r="D304" s="76"/>
      <c r="E304" s="76"/>
      <c r="F304" s="76"/>
      <c r="G304" s="76"/>
      <c r="H304" s="140">
        <f t="shared" si="79"/>
        <v>0</v>
      </c>
      <c r="I304" s="134">
        <f t="shared" si="81"/>
        <v>0</v>
      </c>
    </row>
    <row r="305" spans="1:9" ht="24.95" customHeight="1" x14ac:dyDescent="0.2">
      <c r="A305" s="21" t="s">
        <v>309</v>
      </c>
      <c r="B305" s="76"/>
      <c r="C305" s="76"/>
      <c r="D305" s="76"/>
      <c r="E305" s="76"/>
      <c r="F305" s="76"/>
      <c r="G305" s="76"/>
      <c r="H305" s="140">
        <f t="shared" si="79"/>
        <v>0</v>
      </c>
      <c r="I305" s="134">
        <f t="shared" si="81"/>
        <v>0</v>
      </c>
    </row>
    <row r="306" spans="1:9" ht="24.95" customHeight="1" x14ac:dyDescent="0.2">
      <c r="A306" s="21" t="s">
        <v>310</v>
      </c>
      <c r="B306" s="76"/>
      <c r="C306" s="76"/>
      <c r="D306" s="76"/>
      <c r="E306" s="76"/>
      <c r="F306" s="76"/>
      <c r="G306" s="76"/>
      <c r="H306" s="140">
        <f t="shared" si="79"/>
        <v>0</v>
      </c>
      <c r="I306" s="134">
        <f t="shared" si="81"/>
        <v>0</v>
      </c>
    </row>
    <row r="307" spans="1:9" ht="24.95" customHeight="1" x14ac:dyDescent="0.2">
      <c r="A307" s="56">
        <v>0</v>
      </c>
      <c r="B307" s="78"/>
      <c r="C307" s="78"/>
      <c r="D307" s="78"/>
      <c r="E307" s="78"/>
      <c r="F307" s="78"/>
      <c r="G307" s="78"/>
      <c r="H307" s="128"/>
      <c r="I307" s="134"/>
    </row>
    <row r="308" spans="1:9" ht="24.95" customHeight="1" x14ac:dyDescent="0.2">
      <c r="A308" s="56">
        <v>0</v>
      </c>
      <c r="B308" s="78"/>
      <c r="C308" s="78"/>
      <c r="D308" s="78"/>
      <c r="E308" s="78"/>
      <c r="F308" s="78"/>
      <c r="G308" s="78"/>
      <c r="H308" s="128"/>
      <c r="I308" s="134"/>
    </row>
    <row r="309" spans="1:9" ht="24.95" customHeight="1" x14ac:dyDescent="0.2">
      <c r="A309" s="56">
        <v>0</v>
      </c>
      <c r="B309" s="67"/>
      <c r="C309" s="67"/>
      <c r="D309" s="67"/>
      <c r="E309" s="67"/>
      <c r="F309" s="67"/>
      <c r="G309" s="67"/>
      <c r="H309" s="124"/>
      <c r="I309" s="134"/>
    </row>
    <row r="310" spans="1:9" ht="24.95" customHeight="1" thickBot="1" x14ac:dyDescent="0.25">
      <c r="A310" s="57"/>
      <c r="B310" s="68"/>
      <c r="C310" s="68"/>
      <c r="D310" s="68"/>
      <c r="E310" s="68"/>
      <c r="F310" s="68"/>
      <c r="G310" s="68"/>
      <c r="H310" s="136"/>
      <c r="I310" s="135"/>
    </row>
    <row r="311" spans="1:9" ht="39.950000000000003" customHeight="1" x14ac:dyDescent="0.2">
      <c r="A311" s="275" t="s">
        <v>311</v>
      </c>
      <c r="B311" s="119"/>
      <c r="C311" s="119"/>
      <c r="D311" s="119"/>
      <c r="E311" s="119"/>
      <c r="F311" s="119"/>
      <c r="G311" s="119"/>
      <c r="H311" s="120"/>
      <c r="I311" s="134"/>
    </row>
    <row r="312" spans="1:9" ht="24.95" customHeight="1" x14ac:dyDescent="0.2">
      <c r="A312" s="21" t="s">
        <v>145</v>
      </c>
      <c r="B312" s="52"/>
      <c r="C312" s="52"/>
      <c r="D312" s="52"/>
      <c r="E312" s="52"/>
      <c r="F312" s="52"/>
      <c r="G312" s="52"/>
      <c r="H312" s="131">
        <f>B312+C312+D312+F312+G312</f>
        <v>0</v>
      </c>
      <c r="I312" s="134">
        <f>E312+H312</f>
        <v>0</v>
      </c>
    </row>
    <row r="313" spans="1:9" ht="24.95" customHeight="1" x14ac:dyDescent="0.2">
      <c r="A313" s="130" t="s">
        <v>312</v>
      </c>
      <c r="B313" s="140">
        <f t="shared" ref="B313:G313" si="82">B312</f>
        <v>0</v>
      </c>
      <c r="C313" s="140">
        <f t="shared" si="82"/>
        <v>0</v>
      </c>
      <c r="D313" s="140">
        <f t="shared" si="82"/>
        <v>0</v>
      </c>
      <c r="E313" s="140">
        <f t="shared" si="82"/>
        <v>0</v>
      </c>
      <c r="F313" s="140">
        <f t="shared" si="82"/>
        <v>0</v>
      </c>
      <c r="G313" s="140">
        <f t="shared" si="82"/>
        <v>0</v>
      </c>
      <c r="H313" s="140">
        <f>B313+C313+D313+F313+G313</f>
        <v>0</v>
      </c>
      <c r="I313" s="134">
        <f t="shared" ref="I313:I315" si="83">E313+H313</f>
        <v>0</v>
      </c>
    </row>
    <row r="314" spans="1:9" ht="24.95" customHeight="1" x14ac:dyDescent="0.2">
      <c r="A314" s="21" t="s">
        <v>313</v>
      </c>
      <c r="B314" s="76"/>
      <c r="C314" s="76"/>
      <c r="D314" s="76"/>
      <c r="E314" s="76"/>
      <c r="F314" s="76"/>
      <c r="G314" s="76"/>
      <c r="H314" s="140">
        <f>B314+C314+D314+F314+G314</f>
        <v>0</v>
      </c>
      <c r="I314" s="134">
        <f t="shared" si="83"/>
        <v>0</v>
      </c>
    </row>
    <row r="315" spans="1:9" ht="24.95" customHeight="1" x14ac:dyDescent="0.2">
      <c r="A315" s="21" t="s">
        <v>314</v>
      </c>
      <c r="B315" s="76"/>
      <c r="C315" s="76"/>
      <c r="D315" s="76"/>
      <c r="E315" s="76"/>
      <c r="F315" s="76"/>
      <c r="G315" s="76"/>
      <c r="H315" s="140">
        <f>B315+C315+D315+F315+G315</f>
        <v>0</v>
      </c>
      <c r="I315" s="134">
        <f t="shared" si="83"/>
        <v>0</v>
      </c>
    </row>
    <row r="316" spans="1:9" ht="24.95" customHeight="1" x14ac:dyDescent="0.2">
      <c r="A316" s="56">
        <v>0</v>
      </c>
      <c r="B316" s="78"/>
      <c r="C316" s="78"/>
      <c r="D316" s="78"/>
      <c r="E316" s="78"/>
      <c r="F316" s="78"/>
      <c r="G316" s="78"/>
      <c r="H316" s="128"/>
      <c r="I316" s="134"/>
    </row>
    <row r="317" spans="1:9" ht="24.95" customHeight="1" x14ac:dyDescent="0.2">
      <c r="A317" s="56">
        <v>0</v>
      </c>
      <c r="B317" s="78"/>
      <c r="C317" s="78"/>
      <c r="D317" s="78"/>
      <c r="E317" s="78"/>
      <c r="F317" s="78"/>
      <c r="G317" s="78"/>
      <c r="H317" s="128"/>
      <c r="I317" s="134"/>
    </row>
    <row r="318" spans="1:9" ht="24.95" customHeight="1" x14ac:dyDescent="0.2">
      <c r="A318" s="56">
        <v>0</v>
      </c>
      <c r="B318" s="67"/>
      <c r="C318" s="67"/>
      <c r="D318" s="67"/>
      <c r="E318" s="67"/>
      <c r="F318" s="67"/>
      <c r="G318" s="67"/>
      <c r="H318" s="124"/>
      <c r="I318" s="134"/>
    </row>
    <row r="319" spans="1:9" ht="24.95" customHeight="1" thickBot="1" x14ac:dyDescent="0.25">
      <c r="A319" s="57"/>
      <c r="B319" s="68"/>
      <c r="C319" s="68"/>
      <c r="D319" s="68"/>
      <c r="E319" s="68"/>
      <c r="F319" s="68"/>
      <c r="G319" s="68"/>
      <c r="H319" s="136"/>
      <c r="I319" s="135"/>
    </row>
    <row r="320" spans="1:9" ht="39.950000000000003" customHeight="1" x14ac:dyDescent="0.2">
      <c r="A320" s="274" t="s">
        <v>315</v>
      </c>
      <c r="B320" s="116"/>
      <c r="C320" s="116"/>
      <c r="D320" s="116"/>
      <c r="E320" s="116"/>
      <c r="F320" s="116"/>
      <c r="G320" s="116"/>
      <c r="H320" s="124"/>
      <c r="I320" s="134"/>
    </row>
    <row r="321" spans="1:9" ht="24.95" customHeight="1" x14ac:dyDescent="0.2">
      <c r="A321" s="21" t="s">
        <v>145</v>
      </c>
      <c r="B321" s="54"/>
      <c r="C321" s="54"/>
      <c r="D321" s="54"/>
      <c r="E321" s="54"/>
      <c r="F321" s="54"/>
      <c r="G321" s="54"/>
      <c r="H321" s="127">
        <f>B321+C321+D321+F321+G321</f>
        <v>0</v>
      </c>
      <c r="I321" s="134">
        <f>E321+H321</f>
        <v>0</v>
      </c>
    </row>
    <row r="322" spans="1:9" ht="24.95" customHeight="1" x14ac:dyDescent="0.2">
      <c r="A322" s="130" t="s">
        <v>316</v>
      </c>
      <c r="B322" s="127">
        <f t="shared" ref="B322:G322" si="84">B321</f>
        <v>0</v>
      </c>
      <c r="C322" s="127">
        <f t="shared" si="84"/>
        <v>0</v>
      </c>
      <c r="D322" s="127">
        <f t="shared" si="84"/>
        <v>0</v>
      </c>
      <c r="E322" s="127">
        <f t="shared" si="84"/>
        <v>0</v>
      </c>
      <c r="F322" s="127">
        <f t="shared" si="84"/>
        <v>0</v>
      </c>
      <c r="G322" s="127">
        <f t="shared" si="84"/>
        <v>0</v>
      </c>
      <c r="H322" s="127">
        <f>B322+C322+D322+F322+G322</f>
        <v>0</v>
      </c>
      <c r="I322" s="134">
        <f t="shared" ref="I322:I323" si="85">E322+H322</f>
        <v>0</v>
      </c>
    </row>
    <row r="323" spans="1:9" ht="24.95" customHeight="1" x14ac:dyDescent="0.2">
      <c r="A323" s="21" t="s">
        <v>317</v>
      </c>
      <c r="B323" s="54"/>
      <c r="C323" s="54"/>
      <c r="D323" s="54"/>
      <c r="E323" s="54"/>
      <c r="F323" s="54"/>
      <c r="G323" s="54"/>
      <c r="H323" s="127">
        <f>B323+C323+D323+F323+G323</f>
        <v>0</v>
      </c>
      <c r="I323" s="134">
        <f t="shared" si="85"/>
        <v>0</v>
      </c>
    </row>
    <row r="324" spans="1:9" ht="24.95" customHeight="1" x14ac:dyDescent="0.2">
      <c r="A324" s="56">
        <v>0</v>
      </c>
      <c r="B324" s="67"/>
      <c r="C324" s="67"/>
      <c r="D324" s="67"/>
      <c r="E324" s="67"/>
      <c r="F324" s="67"/>
      <c r="G324" s="67"/>
      <c r="H324" s="124"/>
      <c r="I324" s="134"/>
    </row>
    <row r="325" spans="1:9" ht="24.95" customHeight="1" x14ac:dyDescent="0.2">
      <c r="A325" s="56">
        <v>0</v>
      </c>
      <c r="B325" s="67"/>
      <c r="C325" s="67"/>
      <c r="D325" s="67"/>
      <c r="E325" s="67"/>
      <c r="F325" s="67"/>
      <c r="G325" s="67"/>
      <c r="H325" s="124"/>
      <c r="I325" s="134"/>
    </row>
    <row r="326" spans="1:9" ht="24.95" customHeight="1" x14ac:dyDescent="0.2">
      <c r="A326" s="56">
        <v>0</v>
      </c>
      <c r="B326" s="67"/>
      <c r="C326" s="67"/>
      <c r="D326" s="67"/>
      <c r="E326" s="67"/>
      <c r="F326" s="67"/>
      <c r="G326" s="67"/>
      <c r="H326" s="124"/>
      <c r="I326" s="134"/>
    </row>
    <row r="327" spans="1:9" ht="24.95" customHeight="1" thickBot="1" x14ac:dyDescent="0.25">
      <c r="A327" s="57"/>
      <c r="B327" s="68"/>
      <c r="C327" s="68"/>
      <c r="D327" s="68"/>
      <c r="E327" s="68"/>
      <c r="F327" s="68"/>
      <c r="G327" s="68"/>
      <c r="H327" s="136"/>
      <c r="I327" s="135"/>
    </row>
    <row r="328" spans="1:9" ht="39.950000000000003" customHeight="1" x14ac:dyDescent="0.2">
      <c r="A328" s="274" t="s">
        <v>318</v>
      </c>
      <c r="B328" s="119"/>
      <c r="C328" s="119"/>
      <c r="D328" s="119"/>
      <c r="E328" s="119"/>
      <c r="F328" s="119"/>
      <c r="G328" s="119"/>
      <c r="H328" s="120"/>
      <c r="I328" s="134"/>
    </row>
    <row r="329" spans="1:9" ht="24.95" customHeight="1" x14ac:dyDescent="0.2">
      <c r="A329" s="21" t="s">
        <v>145</v>
      </c>
      <c r="B329" s="52"/>
      <c r="C329" s="52"/>
      <c r="D329" s="52"/>
      <c r="E329" s="52"/>
      <c r="F329" s="52"/>
      <c r="G329" s="52"/>
      <c r="H329" s="131">
        <f t="shared" ref="H329:H335" si="86">B329+C329+D329+F329+G329</f>
        <v>0</v>
      </c>
      <c r="I329" s="134">
        <f>E329+H329</f>
        <v>0</v>
      </c>
    </row>
    <row r="330" spans="1:9" ht="24.95" customHeight="1" x14ac:dyDescent="0.2">
      <c r="A330" s="130" t="s">
        <v>319</v>
      </c>
      <c r="B330" s="140">
        <f t="shared" ref="B330:G330" si="87">B329</f>
        <v>0</v>
      </c>
      <c r="C330" s="140">
        <f t="shared" si="87"/>
        <v>0</v>
      </c>
      <c r="D330" s="140">
        <f t="shared" si="87"/>
        <v>0</v>
      </c>
      <c r="E330" s="140">
        <f t="shared" si="87"/>
        <v>0</v>
      </c>
      <c r="F330" s="140">
        <f t="shared" si="87"/>
        <v>0</v>
      </c>
      <c r="G330" s="140">
        <f t="shared" si="87"/>
        <v>0</v>
      </c>
      <c r="H330" s="140">
        <f t="shared" si="86"/>
        <v>0</v>
      </c>
      <c r="I330" s="134">
        <f t="shared" ref="I330:I335" si="88">E330+H330</f>
        <v>0</v>
      </c>
    </row>
    <row r="331" spans="1:9" ht="24.95" customHeight="1" x14ac:dyDescent="0.2">
      <c r="A331" s="21" t="s">
        <v>320</v>
      </c>
      <c r="B331" s="76"/>
      <c r="C331" s="76"/>
      <c r="D331" s="76"/>
      <c r="E331" s="76"/>
      <c r="F331" s="76"/>
      <c r="G331" s="76"/>
      <c r="H331" s="140">
        <f t="shared" si="86"/>
        <v>0</v>
      </c>
      <c r="I331" s="134">
        <f t="shared" si="88"/>
        <v>0</v>
      </c>
    </row>
    <row r="332" spans="1:9" ht="24.95" customHeight="1" x14ac:dyDescent="0.2">
      <c r="A332" s="21" t="s">
        <v>321</v>
      </c>
      <c r="B332" s="76"/>
      <c r="C332" s="76"/>
      <c r="D332" s="76"/>
      <c r="E332" s="76"/>
      <c r="F332" s="76"/>
      <c r="G332" s="76"/>
      <c r="H332" s="140">
        <f t="shared" si="86"/>
        <v>0</v>
      </c>
      <c r="I332" s="134">
        <f t="shared" si="88"/>
        <v>0</v>
      </c>
    </row>
    <row r="333" spans="1:9" ht="24.95" customHeight="1" x14ac:dyDescent="0.2">
      <c r="A333" s="21" t="s">
        <v>322</v>
      </c>
      <c r="B333" s="76"/>
      <c r="C333" s="76"/>
      <c r="D333" s="76"/>
      <c r="E333" s="76"/>
      <c r="F333" s="76"/>
      <c r="G333" s="76"/>
      <c r="H333" s="140">
        <f t="shared" si="86"/>
        <v>0</v>
      </c>
      <c r="I333" s="134">
        <f t="shared" si="88"/>
        <v>0</v>
      </c>
    </row>
    <row r="334" spans="1:9" ht="24.95" customHeight="1" x14ac:dyDescent="0.2">
      <c r="A334" s="21" t="s">
        <v>323</v>
      </c>
      <c r="B334" s="76"/>
      <c r="C334" s="76"/>
      <c r="D334" s="76"/>
      <c r="E334" s="76"/>
      <c r="F334" s="76"/>
      <c r="G334" s="76"/>
      <c r="H334" s="140">
        <f t="shared" si="86"/>
        <v>0</v>
      </c>
      <c r="I334" s="134">
        <f t="shared" si="88"/>
        <v>0</v>
      </c>
    </row>
    <row r="335" spans="1:9" ht="24.95" customHeight="1" x14ac:dyDescent="0.2">
      <c r="A335" s="21" t="s">
        <v>324</v>
      </c>
      <c r="B335" s="76"/>
      <c r="C335" s="76"/>
      <c r="D335" s="76"/>
      <c r="E335" s="76"/>
      <c r="F335" s="76"/>
      <c r="G335" s="76"/>
      <c r="H335" s="140">
        <f t="shared" si="86"/>
        <v>0</v>
      </c>
      <c r="I335" s="134">
        <f t="shared" si="88"/>
        <v>0</v>
      </c>
    </row>
    <row r="336" spans="1:9" ht="24.95" customHeight="1" x14ac:dyDescent="0.2">
      <c r="A336" s="56">
        <v>0</v>
      </c>
      <c r="B336" s="78"/>
      <c r="C336" s="78"/>
      <c r="D336" s="78"/>
      <c r="E336" s="78"/>
      <c r="F336" s="78"/>
      <c r="G336" s="78"/>
      <c r="H336" s="128"/>
      <c r="I336" s="134"/>
    </row>
    <row r="337" spans="1:9" ht="24.95" customHeight="1" x14ac:dyDescent="0.2">
      <c r="A337" s="56">
        <v>0</v>
      </c>
      <c r="B337" s="78"/>
      <c r="C337" s="78"/>
      <c r="D337" s="78"/>
      <c r="E337" s="78"/>
      <c r="F337" s="78"/>
      <c r="G337" s="78"/>
      <c r="H337" s="128"/>
      <c r="I337" s="134"/>
    </row>
    <row r="338" spans="1:9" ht="24.95" customHeight="1" x14ac:dyDescent="0.2">
      <c r="A338" s="63">
        <v>0</v>
      </c>
      <c r="B338" s="67"/>
      <c r="C338" s="67"/>
      <c r="D338" s="67"/>
      <c r="E338" s="67"/>
      <c r="F338" s="67"/>
      <c r="G338" s="67"/>
      <c r="H338" s="124"/>
      <c r="I338" s="134"/>
    </row>
    <row r="339" spans="1:9" ht="24.95" customHeight="1" thickBot="1" x14ac:dyDescent="0.25">
      <c r="A339" s="57"/>
      <c r="B339" s="68"/>
      <c r="C339" s="68"/>
      <c r="D339" s="68"/>
      <c r="E339" s="68"/>
      <c r="F339" s="68"/>
      <c r="G339" s="68"/>
      <c r="H339" s="136"/>
      <c r="I339" s="135"/>
    </row>
    <row r="340" spans="1:9" ht="39.950000000000003" customHeight="1" x14ac:dyDescent="0.2">
      <c r="A340" s="274" t="s">
        <v>325</v>
      </c>
      <c r="B340" s="116"/>
      <c r="C340" s="116"/>
      <c r="D340" s="116"/>
      <c r="E340" s="116"/>
      <c r="F340" s="116"/>
      <c r="G340" s="116"/>
      <c r="H340" s="124"/>
      <c r="I340" s="134"/>
    </row>
    <row r="341" spans="1:9" ht="24.95" customHeight="1" x14ac:dyDescent="0.2">
      <c r="A341" s="21" t="s">
        <v>145</v>
      </c>
      <c r="B341" s="54"/>
      <c r="C341" s="54"/>
      <c r="D341" s="54"/>
      <c r="E341" s="54"/>
      <c r="F341" s="54"/>
      <c r="G341" s="54"/>
      <c r="H341" s="127">
        <f>B341+C341+D341+F341+G341</f>
        <v>0</v>
      </c>
      <c r="I341" s="134">
        <f>E341+H341</f>
        <v>0</v>
      </c>
    </row>
    <row r="342" spans="1:9" ht="24.95" customHeight="1" x14ac:dyDescent="0.2">
      <c r="A342" s="130" t="s">
        <v>326</v>
      </c>
      <c r="B342" s="127">
        <f t="shared" ref="B342:G342" si="89">B341</f>
        <v>0</v>
      </c>
      <c r="C342" s="127">
        <f t="shared" si="89"/>
        <v>0</v>
      </c>
      <c r="D342" s="127">
        <f t="shared" si="89"/>
        <v>0</v>
      </c>
      <c r="E342" s="127">
        <f t="shared" si="89"/>
        <v>0</v>
      </c>
      <c r="F342" s="127">
        <f t="shared" si="89"/>
        <v>0</v>
      </c>
      <c r="G342" s="127">
        <f t="shared" si="89"/>
        <v>0</v>
      </c>
      <c r="H342" s="127">
        <f>B342+C342+D342+F342+G342</f>
        <v>0</v>
      </c>
      <c r="I342" s="134">
        <f t="shared" ref="I342:I343" si="90">E342+H342</f>
        <v>0</v>
      </c>
    </row>
    <row r="343" spans="1:9" ht="24.95" customHeight="1" x14ac:dyDescent="0.2">
      <c r="A343" s="21" t="s">
        <v>327</v>
      </c>
      <c r="B343" s="54"/>
      <c r="C343" s="54"/>
      <c r="D343" s="54"/>
      <c r="E343" s="54"/>
      <c r="F343" s="54"/>
      <c r="G343" s="54"/>
      <c r="H343" s="127">
        <f>B343+C343+D343+F343+G343</f>
        <v>0</v>
      </c>
      <c r="I343" s="134">
        <f t="shared" si="90"/>
        <v>0</v>
      </c>
    </row>
    <row r="344" spans="1:9" ht="24.95" customHeight="1" x14ac:dyDescent="0.2">
      <c r="A344" s="56">
        <v>0</v>
      </c>
      <c r="B344" s="67"/>
      <c r="C344" s="67"/>
      <c r="D344" s="67"/>
      <c r="E344" s="67"/>
      <c r="F344" s="67"/>
      <c r="G344" s="67"/>
      <c r="H344" s="124"/>
      <c r="I344" s="134"/>
    </row>
    <row r="345" spans="1:9" ht="24.95" customHeight="1" x14ac:dyDescent="0.2">
      <c r="A345" s="56">
        <v>0</v>
      </c>
      <c r="B345" s="67"/>
      <c r="C345" s="67"/>
      <c r="D345" s="67"/>
      <c r="E345" s="67"/>
      <c r="F345" s="67"/>
      <c r="G345" s="67"/>
      <c r="H345" s="124"/>
      <c r="I345" s="134"/>
    </row>
    <row r="346" spans="1:9" ht="24.95" customHeight="1" x14ac:dyDescent="0.2">
      <c r="A346" s="56">
        <v>0</v>
      </c>
      <c r="B346" s="67"/>
      <c r="C346" s="67"/>
      <c r="D346" s="67"/>
      <c r="E346" s="67"/>
      <c r="F346" s="67"/>
      <c r="G346" s="67"/>
      <c r="H346" s="124"/>
      <c r="I346" s="134"/>
    </row>
    <row r="347" spans="1:9" ht="24.95" customHeight="1" thickBot="1" x14ac:dyDescent="0.25">
      <c r="A347" s="57"/>
      <c r="B347" s="68"/>
      <c r="C347" s="68"/>
      <c r="D347" s="68"/>
      <c r="E347" s="68"/>
      <c r="F347" s="68"/>
      <c r="G347" s="68"/>
      <c r="H347" s="136"/>
      <c r="I347" s="135"/>
    </row>
    <row r="348" spans="1:9" ht="39.950000000000003" customHeight="1" x14ac:dyDescent="0.2">
      <c r="A348" s="274" t="s">
        <v>328</v>
      </c>
      <c r="B348" s="116"/>
      <c r="C348" s="116"/>
      <c r="D348" s="116"/>
      <c r="E348" s="116"/>
      <c r="F348" s="116"/>
      <c r="G348" s="116"/>
      <c r="H348" s="124"/>
      <c r="I348" s="134"/>
    </row>
    <row r="349" spans="1:9" ht="24.95" customHeight="1" x14ac:dyDescent="0.2">
      <c r="A349" s="21" t="s">
        <v>145</v>
      </c>
      <c r="B349" s="54"/>
      <c r="C349" s="54"/>
      <c r="D349" s="54"/>
      <c r="E349" s="54"/>
      <c r="F349" s="54"/>
      <c r="G349" s="54"/>
      <c r="H349" s="127">
        <f>B349+C349+D349+F349+G349</f>
        <v>0</v>
      </c>
      <c r="I349" s="134">
        <f>E349+H349</f>
        <v>0</v>
      </c>
    </row>
    <row r="350" spans="1:9" ht="24.95" customHeight="1" x14ac:dyDescent="0.2">
      <c r="A350" s="130" t="s">
        <v>329</v>
      </c>
      <c r="B350" s="127">
        <f t="shared" ref="B350:G350" si="91">B349</f>
        <v>0</v>
      </c>
      <c r="C350" s="127">
        <f t="shared" si="91"/>
        <v>0</v>
      </c>
      <c r="D350" s="127">
        <f t="shared" si="91"/>
        <v>0</v>
      </c>
      <c r="E350" s="127">
        <f t="shared" si="91"/>
        <v>0</v>
      </c>
      <c r="F350" s="127">
        <f t="shared" si="91"/>
        <v>0</v>
      </c>
      <c r="G350" s="127">
        <f t="shared" si="91"/>
        <v>0</v>
      </c>
      <c r="H350" s="127">
        <f>B350+C350+D350+F350+G350</f>
        <v>0</v>
      </c>
      <c r="I350" s="134">
        <f t="shared" ref="I350:I351" si="92">E350+H350</f>
        <v>0</v>
      </c>
    </row>
    <row r="351" spans="1:9" ht="24.95" customHeight="1" x14ac:dyDescent="0.2">
      <c r="A351" s="21" t="s">
        <v>330</v>
      </c>
      <c r="B351" s="54"/>
      <c r="C351" s="54"/>
      <c r="D351" s="54"/>
      <c r="E351" s="54"/>
      <c r="F351" s="54"/>
      <c r="G351" s="54"/>
      <c r="H351" s="127">
        <f>B351+C351+D351+F351+G351</f>
        <v>0</v>
      </c>
      <c r="I351" s="134">
        <f t="shared" si="92"/>
        <v>0</v>
      </c>
    </row>
    <row r="352" spans="1:9" ht="24.95" customHeight="1" x14ac:dyDescent="0.2">
      <c r="A352" s="56">
        <v>0</v>
      </c>
      <c r="B352" s="67"/>
      <c r="C352" s="67"/>
      <c r="D352" s="67"/>
      <c r="E352" s="67"/>
      <c r="F352" s="67"/>
      <c r="G352" s="67"/>
      <c r="H352" s="124"/>
      <c r="I352" s="134"/>
    </row>
    <row r="353" spans="1:9" ht="24.95" customHeight="1" x14ac:dyDescent="0.2">
      <c r="A353" s="56">
        <v>0</v>
      </c>
      <c r="B353" s="67"/>
      <c r="C353" s="67"/>
      <c r="D353" s="67"/>
      <c r="E353" s="67"/>
      <c r="F353" s="67"/>
      <c r="G353" s="67"/>
      <c r="H353" s="124"/>
      <c r="I353" s="134"/>
    </row>
    <row r="354" spans="1:9" ht="24.95" customHeight="1" x14ac:dyDescent="0.2">
      <c r="A354" s="56">
        <v>0</v>
      </c>
      <c r="B354" s="67"/>
      <c r="C354" s="67"/>
      <c r="D354" s="67"/>
      <c r="E354" s="67"/>
      <c r="F354" s="67"/>
      <c r="G354" s="67"/>
      <c r="H354" s="124"/>
      <c r="I354" s="134"/>
    </row>
    <row r="355" spans="1:9" ht="24.95" customHeight="1" thickBot="1" x14ac:dyDescent="0.25">
      <c r="A355" s="57"/>
      <c r="B355" s="68"/>
      <c r="C355" s="68"/>
      <c r="D355" s="68"/>
      <c r="E355" s="68"/>
      <c r="F355" s="68"/>
      <c r="G355" s="68"/>
      <c r="H355" s="136"/>
      <c r="I355" s="135"/>
    </row>
    <row r="356" spans="1:9" ht="39.950000000000003" customHeight="1" x14ac:dyDescent="0.2">
      <c r="A356" s="274" t="s">
        <v>331</v>
      </c>
      <c r="B356" s="116"/>
      <c r="C356" s="116"/>
      <c r="D356" s="116"/>
      <c r="E356" s="116"/>
      <c r="F356" s="116"/>
      <c r="G356" s="116"/>
      <c r="H356" s="124"/>
      <c r="I356" s="134"/>
    </row>
    <row r="357" spans="1:9" ht="24.95" customHeight="1" x14ac:dyDescent="0.2">
      <c r="A357" s="21" t="s">
        <v>145</v>
      </c>
      <c r="B357" s="54"/>
      <c r="C357" s="54"/>
      <c r="D357" s="54"/>
      <c r="E357" s="54"/>
      <c r="F357" s="54"/>
      <c r="G357" s="54"/>
      <c r="H357" s="127">
        <f>B357+C357+D357+F357+G357</f>
        <v>0</v>
      </c>
      <c r="I357" s="134">
        <f>E357+H357</f>
        <v>0</v>
      </c>
    </row>
    <row r="358" spans="1:9" ht="24.95" customHeight="1" x14ac:dyDescent="0.2">
      <c r="A358" s="130" t="s">
        <v>332</v>
      </c>
      <c r="B358" s="127">
        <f t="shared" ref="B358:G358" si="93">B357</f>
        <v>0</v>
      </c>
      <c r="C358" s="127">
        <f t="shared" si="93"/>
        <v>0</v>
      </c>
      <c r="D358" s="127">
        <f t="shared" si="93"/>
        <v>0</v>
      </c>
      <c r="E358" s="127">
        <f t="shared" si="93"/>
        <v>0</v>
      </c>
      <c r="F358" s="127">
        <f t="shared" si="93"/>
        <v>0</v>
      </c>
      <c r="G358" s="127">
        <f t="shared" si="93"/>
        <v>0</v>
      </c>
      <c r="H358" s="127">
        <f>B358+C358+D358+F358+G358</f>
        <v>0</v>
      </c>
      <c r="I358" s="134">
        <f t="shared" ref="I358:I359" si="94">E358+H358</f>
        <v>0</v>
      </c>
    </row>
    <row r="359" spans="1:9" ht="24.95" customHeight="1" x14ac:dyDescent="0.2">
      <c r="A359" s="21" t="s">
        <v>333</v>
      </c>
      <c r="B359" s="54"/>
      <c r="C359" s="54"/>
      <c r="D359" s="54"/>
      <c r="E359" s="54"/>
      <c r="F359" s="54"/>
      <c r="G359" s="54"/>
      <c r="H359" s="127">
        <f>B359+C359+D359+F359+G359</f>
        <v>0</v>
      </c>
      <c r="I359" s="134">
        <f t="shared" si="94"/>
        <v>0</v>
      </c>
    </row>
    <row r="360" spans="1:9" ht="24.95" customHeight="1" x14ac:dyDescent="0.2">
      <c r="A360" s="56">
        <v>0</v>
      </c>
      <c r="B360" s="67"/>
      <c r="C360" s="67"/>
      <c r="D360" s="67"/>
      <c r="E360" s="67"/>
      <c r="F360" s="67"/>
      <c r="G360" s="67"/>
      <c r="H360" s="124"/>
      <c r="I360" s="134"/>
    </row>
    <row r="361" spans="1:9" ht="24.95" customHeight="1" x14ac:dyDescent="0.2">
      <c r="A361" s="56">
        <v>0</v>
      </c>
      <c r="B361" s="67"/>
      <c r="C361" s="67"/>
      <c r="D361" s="67"/>
      <c r="E361" s="67"/>
      <c r="F361" s="67"/>
      <c r="G361" s="67"/>
      <c r="H361" s="124"/>
      <c r="I361" s="134"/>
    </row>
    <row r="362" spans="1:9" ht="24.95" customHeight="1" x14ac:dyDescent="0.2">
      <c r="A362" s="56">
        <v>0</v>
      </c>
      <c r="B362" s="67"/>
      <c r="C362" s="67"/>
      <c r="D362" s="67"/>
      <c r="E362" s="67"/>
      <c r="F362" s="67"/>
      <c r="G362" s="67"/>
      <c r="H362" s="124"/>
      <c r="I362" s="134"/>
    </row>
    <row r="363" spans="1:9" ht="24.95" customHeight="1" thickBot="1" x14ac:dyDescent="0.25">
      <c r="A363" s="57"/>
      <c r="B363" s="68"/>
      <c r="C363" s="68"/>
      <c r="D363" s="68"/>
      <c r="E363" s="68"/>
      <c r="F363" s="68"/>
      <c r="G363" s="68"/>
      <c r="H363" s="136"/>
      <c r="I363" s="135"/>
    </row>
    <row r="364" spans="1:9" ht="39.950000000000003" customHeight="1" x14ac:dyDescent="0.2">
      <c r="A364" s="275" t="s">
        <v>334</v>
      </c>
      <c r="B364" s="119"/>
      <c r="C364" s="119"/>
      <c r="D364" s="119"/>
      <c r="E364" s="119"/>
      <c r="F364" s="119"/>
      <c r="G364" s="119"/>
      <c r="H364" s="120"/>
      <c r="I364" s="134"/>
    </row>
    <row r="365" spans="1:9" ht="24.95" customHeight="1" x14ac:dyDescent="0.2">
      <c r="A365" s="21" t="s">
        <v>145</v>
      </c>
      <c r="B365" s="52"/>
      <c r="C365" s="52"/>
      <c r="D365" s="52"/>
      <c r="E365" s="52"/>
      <c r="F365" s="52"/>
      <c r="G365" s="52"/>
      <c r="H365" s="131">
        <f>B365+C365+D365+F365+G365</f>
        <v>0</v>
      </c>
      <c r="I365" s="134">
        <f>E365+H365</f>
        <v>0</v>
      </c>
    </row>
    <row r="366" spans="1:9" ht="24.95" customHeight="1" x14ac:dyDescent="0.2">
      <c r="A366" s="130" t="s">
        <v>335</v>
      </c>
      <c r="B366" s="140">
        <f t="shared" ref="B366:G366" si="95">B365</f>
        <v>0</v>
      </c>
      <c r="C366" s="140">
        <f t="shared" si="95"/>
        <v>0</v>
      </c>
      <c r="D366" s="140">
        <f t="shared" si="95"/>
        <v>0</v>
      </c>
      <c r="E366" s="140">
        <f t="shared" si="95"/>
        <v>0</v>
      </c>
      <c r="F366" s="140">
        <f t="shared" si="95"/>
        <v>0</v>
      </c>
      <c r="G366" s="140">
        <f t="shared" si="95"/>
        <v>0</v>
      </c>
      <c r="H366" s="140">
        <f>B366+C366+D366+F366+G366</f>
        <v>0</v>
      </c>
      <c r="I366" s="134">
        <f t="shared" ref="I366:I367" si="96">E366+H366</f>
        <v>0</v>
      </c>
    </row>
    <row r="367" spans="1:9" ht="24.95" customHeight="1" x14ac:dyDescent="0.2">
      <c r="A367" s="21" t="s">
        <v>336</v>
      </c>
      <c r="B367" s="76"/>
      <c r="C367" s="76"/>
      <c r="D367" s="76"/>
      <c r="E367" s="76"/>
      <c r="F367" s="76"/>
      <c r="G367" s="76"/>
      <c r="H367" s="140">
        <f>B367+C367+D367+F367+G367</f>
        <v>0</v>
      </c>
      <c r="I367" s="134">
        <f t="shared" si="96"/>
        <v>0</v>
      </c>
    </row>
    <row r="368" spans="1:9" ht="24.95" customHeight="1" x14ac:dyDescent="0.2">
      <c r="A368" s="56">
        <v>0</v>
      </c>
      <c r="B368" s="78"/>
      <c r="C368" s="78"/>
      <c r="D368" s="78"/>
      <c r="E368" s="78"/>
      <c r="F368" s="78"/>
      <c r="G368" s="78"/>
      <c r="H368" s="128"/>
      <c r="I368" s="134"/>
    </row>
    <row r="369" spans="1:9" ht="24.95" customHeight="1" x14ac:dyDescent="0.2">
      <c r="A369" s="56">
        <v>0</v>
      </c>
      <c r="B369" s="78"/>
      <c r="C369" s="78"/>
      <c r="D369" s="78"/>
      <c r="E369" s="78"/>
      <c r="F369" s="78"/>
      <c r="G369" s="78"/>
      <c r="H369" s="128"/>
      <c r="I369" s="134"/>
    </row>
    <row r="370" spans="1:9" ht="24.95" customHeight="1" x14ac:dyDescent="0.2">
      <c r="A370" s="56">
        <v>0</v>
      </c>
      <c r="B370" s="67"/>
      <c r="C370" s="67"/>
      <c r="D370" s="67"/>
      <c r="E370" s="67"/>
      <c r="F370" s="67"/>
      <c r="G370" s="67"/>
      <c r="H370" s="124"/>
      <c r="I370" s="134"/>
    </row>
    <row r="371" spans="1:9" ht="24.95" customHeight="1" thickBot="1" x14ac:dyDescent="0.25">
      <c r="A371" s="57"/>
      <c r="B371" s="68"/>
      <c r="C371" s="68"/>
      <c r="D371" s="68"/>
      <c r="E371" s="68"/>
      <c r="F371" s="68"/>
      <c r="G371" s="68"/>
      <c r="H371" s="136"/>
      <c r="I371" s="135"/>
    </row>
    <row r="372" spans="1:9" ht="39.950000000000003" customHeight="1" x14ac:dyDescent="0.2">
      <c r="A372" s="274" t="s">
        <v>337</v>
      </c>
      <c r="B372" s="116"/>
      <c r="C372" s="116"/>
      <c r="D372" s="116"/>
      <c r="E372" s="116"/>
      <c r="F372" s="116"/>
      <c r="G372" s="116"/>
      <c r="H372" s="124"/>
      <c r="I372" s="134"/>
    </row>
    <row r="373" spans="1:9" ht="24.95" customHeight="1" x14ac:dyDescent="0.2">
      <c r="A373" s="21" t="s">
        <v>145</v>
      </c>
      <c r="B373" s="54"/>
      <c r="C373" s="54"/>
      <c r="D373" s="54"/>
      <c r="E373" s="54"/>
      <c r="F373" s="54"/>
      <c r="G373" s="54"/>
      <c r="H373" s="127">
        <f>B373+C373+D373+F373+G373</f>
        <v>0</v>
      </c>
      <c r="I373" s="134">
        <f>E373+H373</f>
        <v>0</v>
      </c>
    </row>
    <row r="374" spans="1:9" ht="24.95" customHeight="1" x14ac:dyDescent="0.2">
      <c r="A374" s="130" t="s">
        <v>338</v>
      </c>
      <c r="B374" s="127">
        <f t="shared" ref="B374:G374" si="97">B373</f>
        <v>0</v>
      </c>
      <c r="C374" s="127">
        <f t="shared" si="97"/>
        <v>0</v>
      </c>
      <c r="D374" s="127">
        <f t="shared" si="97"/>
        <v>0</v>
      </c>
      <c r="E374" s="127">
        <f t="shared" si="97"/>
        <v>0</v>
      </c>
      <c r="F374" s="127">
        <f t="shared" si="97"/>
        <v>0</v>
      </c>
      <c r="G374" s="127">
        <f t="shared" si="97"/>
        <v>0</v>
      </c>
      <c r="H374" s="127">
        <f>B374+C374+D374+F374+G374</f>
        <v>0</v>
      </c>
      <c r="I374" s="134">
        <f t="shared" ref="I374:I375" si="98">E374+H374</f>
        <v>0</v>
      </c>
    </row>
    <row r="375" spans="1:9" ht="24.95" customHeight="1" x14ac:dyDescent="0.2">
      <c r="A375" s="21" t="s">
        <v>339</v>
      </c>
      <c r="B375" s="54"/>
      <c r="C375" s="54"/>
      <c r="D375" s="54"/>
      <c r="E375" s="54"/>
      <c r="F375" s="54"/>
      <c r="G375" s="54"/>
      <c r="H375" s="127">
        <f>B375+C375+D375+F375+G375</f>
        <v>0</v>
      </c>
      <c r="I375" s="134">
        <f t="shared" si="98"/>
        <v>0</v>
      </c>
    </row>
    <row r="376" spans="1:9" ht="24.95" customHeight="1" x14ac:dyDescent="0.2">
      <c r="A376" s="56">
        <v>0</v>
      </c>
      <c r="B376" s="67"/>
      <c r="C376" s="67"/>
      <c r="D376" s="67"/>
      <c r="E376" s="67"/>
      <c r="F376" s="67"/>
      <c r="G376" s="67"/>
      <c r="H376" s="124"/>
      <c r="I376" s="134"/>
    </row>
    <row r="377" spans="1:9" ht="24.95" customHeight="1" x14ac:dyDescent="0.2">
      <c r="A377" s="56">
        <v>0</v>
      </c>
      <c r="B377" s="67"/>
      <c r="C377" s="67"/>
      <c r="D377" s="67"/>
      <c r="E377" s="67"/>
      <c r="F377" s="67"/>
      <c r="G377" s="67"/>
      <c r="H377" s="124"/>
      <c r="I377" s="134"/>
    </row>
    <row r="378" spans="1:9" ht="24.95" customHeight="1" x14ac:dyDescent="0.2">
      <c r="A378" s="56">
        <v>0</v>
      </c>
      <c r="B378" s="67"/>
      <c r="C378" s="67"/>
      <c r="D378" s="67"/>
      <c r="E378" s="67"/>
      <c r="F378" s="67"/>
      <c r="G378" s="67"/>
      <c r="H378" s="124"/>
      <c r="I378" s="134"/>
    </row>
    <row r="379" spans="1:9" ht="24.95" customHeight="1" thickBot="1" x14ac:dyDescent="0.25">
      <c r="A379" s="57"/>
      <c r="B379" s="68"/>
      <c r="C379" s="68"/>
      <c r="D379" s="68"/>
      <c r="E379" s="68"/>
      <c r="F379" s="68"/>
      <c r="G379" s="68"/>
      <c r="H379" s="136"/>
      <c r="I379" s="135"/>
    </row>
    <row r="380" spans="1:9" ht="39.950000000000003" customHeight="1" x14ac:dyDescent="0.2">
      <c r="A380" s="274" t="s">
        <v>340</v>
      </c>
      <c r="B380" s="116"/>
      <c r="C380" s="116"/>
      <c r="D380" s="116"/>
      <c r="E380" s="116"/>
      <c r="F380" s="116"/>
      <c r="G380" s="116"/>
      <c r="H380" s="124"/>
      <c r="I380" s="134"/>
    </row>
    <row r="381" spans="1:9" ht="24.95" customHeight="1" x14ac:dyDescent="0.2">
      <c r="A381" s="21" t="s">
        <v>145</v>
      </c>
      <c r="B381" s="54"/>
      <c r="C381" s="54"/>
      <c r="D381" s="54"/>
      <c r="E381" s="54"/>
      <c r="F381" s="54"/>
      <c r="G381" s="54"/>
      <c r="H381" s="127">
        <f>B381+C381+D381+F381+G381</f>
        <v>0</v>
      </c>
      <c r="I381" s="134">
        <f>E381+H381</f>
        <v>0</v>
      </c>
    </row>
    <row r="382" spans="1:9" ht="24.95" customHeight="1" x14ac:dyDescent="0.2">
      <c r="A382" s="21" t="s">
        <v>341</v>
      </c>
      <c r="B382" s="76"/>
      <c r="C382" s="76"/>
      <c r="D382" s="76"/>
      <c r="E382" s="76"/>
      <c r="F382" s="76"/>
      <c r="G382" s="76"/>
      <c r="H382" s="140">
        <f>B382+C382+D382+F382+G382</f>
        <v>0</v>
      </c>
      <c r="I382" s="134">
        <f t="shared" ref="I382:I385" si="99">E382+H382</f>
        <v>0</v>
      </c>
    </row>
    <row r="383" spans="1:9" ht="24.95" customHeight="1" x14ac:dyDescent="0.2">
      <c r="A383" s="21" t="s">
        <v>342</v>
      </c>
      <c r="B383" s="76"/>
      <c r="C383" s="76"/>
      <c r="D383" s="76"/>
      <c r="E383" s="76"/>
      <c r="F383" s="76"/>
      <c r="G383" s="76"/>
      <c r="H383" s="140">
        <f>B383+C383+D383+F383+G383</f>
        <v>0</v>
      </c>
      <c r="I383" s="134">
        <f t="shared" si="99"/>
        <v>0</v>
      </c>
    </row>
    <row r="384" spans="1:9" ht="24.95" customHeight="1" x14ac:dyDescent="0.2">
      <c r="A384" s="21" t="s">
        <v>343</v>
      </c>
      <c r="B384" s="76"/>
      <c r="C384" s="76"/>
      <c r="D384" s="76"/>
      <c r="E384" s="76"/>
      <c r="F384" s="76"/>
      <c r="G384" s="76"/>
      <c r="H384" s="140">
        <f>B384+C384+D384+F384+G384</f>
        <v>0</v>
      </c>
      <c r="I384" s="134">
        <f t="shared" si="99"/>
        <v>0</v>
      </c>
    </row>
    <row r="385" spans="1:9" ht="24.95" customHeight="1" x14ac:dyDescent="0.2">
      <c r="A385" s="21" t="s">
        <v>344</v>
      </c>
      <c r="B385" s="76"/>
      <c r="C385" s="76"/>
      <c r="D385" s="76"/>
      <c r="E385" s="76"/>
      <c r="F385" s="76"/>
      <c r="G385" s="76"/>
      <c r="H385" s="140">
        <f>B385+C385+D385+F385+G385</f>
        <v>0</v>
      </c>
      <c r="I385" s="134">
        <f t="shared" si="99"/>
        <v>0</v>
      </c>
    </row>
    <row r="386" spans="1:9" ht="24.95" customHeight="1" x14ac:dyDescent="0.2">
      <c r="A386" s="56">
        <v>0</v>
      </c>
      <c r="B386" s="78"/>
      <c r="C386" s="78"/>
      <c r="D386" s="78"/>
      <c r="E386" s="78"/>
      <c r="F386" s="78"/>
      <c r="G386" s="78"/>
      <c r="H386" s="128"/>
      <c r="I386" s="134"/>
    </row>
    <row r="387" spans="1:9" ht="24.95" customHeight="1" x14ac:dyDescent="0.2">
      <c r="A387" s="56">
        <v>0</v>
      </c>
      <c r="B387" s="78"/>
      <c r="C387" s="78"/>
      <c r="D387" s="78"/>
      <c r="E387" s="78"/>
      <c r="F387" s="78"/>
      <c r="G387" s="78"/>
      <c r="H387" s="128"/>
      <c r="I387" s="134"/>
    </row>
    <row r="388" spans="1:9" ht="24.95" customHeight="1" x14ac:dyDescent="0.2">
      <c r="A388" s="56">
        <v>0</v>
      </c>
      <c r="B388" s="78"/>
      <c r="C388" s="78"/>
      <c r="D388" s="78"/>
      <c r="E388" s="78"/>
      <c r="F388" s="78"/>
      <c r="G388" s="78"/>
      <c r="H388" s="128"/>
      <c r="I388" s="134"/>
    </row>
    <row r="389" spans="1:9" s="18" customFormat="1" ht="24.95" customHeight="1" x14ac:dyDescent="0.2">
      <c r="A389" s="59" t="s">
        <v>169</v>
      </c>
      <c r="B389" s="72" t="str">
        <f t="shared" ref="B389:I389" si="100">IF(B381-B382-B383=0,"OK","OUT OF BALANCE BY")</f>
        <v>OK</v>
      </c>
      <c r="C389" s="72" t="str">
        <f t="shared" si="100"/>
        <v>OK</v>
      </c>
      <c r="D389" s="72" t="str">
        <f t="shared" si="100"/>
        <v>OK</v>
      </c>
      <c r="E389" s="72" t="str">
        <f t="shared" si="100"/>
        <v>OK</v>
      </c>
      <c r="F389" s="72" t="str">
        <f t="shared" si="100"/>
        <v>OK</v>
      </c>
      <c r="G389" s="72" t="str">
        <f t="shared" si="100"/>
        <v>OK</v>
      </c>
      <c r="H389" s="125" t="str">
        <f t="shared" si="100"/>
        <v>OK</v>
      </c>
      <c r="I389" s="137" t="str">
        <f t="shared" si="100"/>
        <v>OK</v>
      </c>
    </row>
    <row r="390" spans="1:9" s="18" customFormat="1" ht="24.95" customHeight="1" x14ac:dyDescent="0.2">
      <c r="A390" s="59"/>
      <c r="B390" s="67">
        <f t="shared" ref="B390:I390" si="101">B381-B382-B383</f>
        <v>0</v>
      </c>
      <c r="C390" s="67">
        <f t="shared" si="101"/>
        <v>0</v>
      </c>
      <c r="D390" s="67">
        <f t="shared" si="101"/>
        <v>0</v>
      </c>
      <c r="E390" s="67">
        <f t="shared" si="101"/>
        <v>0</v>
      </c>
      <c r="F390" s="67">
        <f t="shared" si="101"/>
        <v>0</v>
      </c>
      <c r="G390" s="67">
        <f t="shared" si="101"/>
        <v>0</v>
      </c>
      <c r="H390" s="124">
        <f t="shared" si="101"/>
        <v>0</v>
      </c>
      <c r="I390" s="134">
        <f t="shared" si="101"/>
        <v>0</v>
      </c>
    </row>
    <row r="391" spans="1:9" ht="24.95" customHeight="1" thickBot="1" x14ac:dyDescent="0.25">
      <c r="A391" s="57"/>
      <c r="B391" s="68"/>
      <c r="C391" s="68"/>
      <c r="D391" s="68"/>
      <c r="E391" s="68"/>
      <c r="F391" s="68"/>
      <c r="G391" s="68"/>
      <c r="H391" s="136"/>
      <c r="I391" s="135"/>
    </row>
    <row r="392" spans="1:9" ht="39.950000000000003" customHeight="1" x14ac:dyDescent="0.2">
      <c r="A392" s="275" t="s">
        <v>345</v>
      </c>
      <c r="B392" s="119"/>
      <c r="C392" s="119"/>
      <c r="D392" s="119"/>
      <c r="E392" s="119"/>
      <c r="F392" s="119"/>
      <c r="G392" s="119"/>
      <c r="H392" s="120"/>
      <c r="I392" s="134"/>
    </row>
    <row r="393" spans="1:9" ht="24.95" customHeight="1" x14ac:dyDescent="0.2">
      <c r="A393" s="21" t="s">
        <v>145</v>
      </c>
      <c r="B393" s="52"/>
      <c r="C393" s="52"/>
      <c r="D393" s="52"/>
      <c r="E393" s="52"/>
      <c r="F393" s="52"/>
      <c r="G393" s="52"/>
      <c r="H393" s="131">
        <f>B393+C393+D393+F393+G393</f>
        <v>0</v>
      </c>
      <c r="I393" s="134">
        <f>E393+H393</f>
        <v>0</v>
      </c>
    </row>
    <row r="394" spans="1:9" ht="24.95" customHeight="1" x14ac:dyDescent="0.2">
      <c r="A394" s="130" t="s">
        <v>346</v>
      </c>
      <c r="B394" s="140">
        <f t="shared" ref="B394:G394" si="102">B393</f>
        <v>0</v>
      </c>
      <c r="C394" s="140">
        <f t="shared" si="102"/>
        <v>0</v>
      </c>
      <c r="D394" s="140">
        <f t="shared" si="102"/>
        <v>0</v>
      </c>
      <c r="E394" s="140">
        <f t="shared" si="102"/>
        <v>0</v>
      </c>
      <c r="F394" s="140">
        <f t="shared" si="102"/>
        <v>0</v>
      </c>
      <c r="G394" s="140">
        <f t="shared" si="102"/>
        <v>0</v>
      </c>
      <c r="H394" s="140">
        <f>B394+C394+D394+F394+G394</f>
        <v>0</v>
      </c>
      <c r="I394" s="134">
        <f t="shared" ref="I394:I395" si="103">E394+H394</f>
        <v>0</v>
      </c>
    </row>
    <row r="395" spans="1:9" ht="24.95" customHeight="1" x14ac:dyDescent="0.2">
      <c r="A395" s="21" t="s">
        <v>347</v>
      </c>
      <c r="B395" s="76"/>
      <c r="C395" s="76"/>
      <c r="D395" s="76"/>
      <c r="E395" s="76"/>
      <c r="F395" s="76"/>
      <c r="G395" s="76"/>
      <c r="H395" s="140">
        <f>B395+C395+D395+F395+G395</f>
        <v>0</v>
      </c>
      <c r="I395" s="134">
        <f t="shared" si="103"/>
        <v>0</v>
      </c>
    </row>
    <row r="396" spans="1:9" ht="24.95" customHeight="1" x14ac:dyDescent="0.2">
      <c r="A396" s="56">
        <v>0</v>
      </c>
      <c r="B396" s="78"/>
      <c r="C396" s="78"/>
      <c r="D396" s="78"/>
      <c r="E396" s="78"/>
      <c r="F396" s="78"/>
      <c r="G396" s="78"/>
      <c r="H396" s="128"/>
      <c r="I396" s="134"/>
    </row>
    <row r="397" spans="1:9" ht="24.95" customHeight="1" x14ac:dyDescent="0.2">
      <c r="A397" s="56">
        <v>0</v>
      </c>
      <c r="B397" s="78"/>
      <c r="C397" s="78"/>
      <c r="D397" s="78"/>
      <c r="E397" s="78"/>
      <c r="F397" s="78"/>
      <c r="G397" s="78"/>
      <c r="H397" s="128"/>
      <c r="I397" s="134"/>
    </row>
    <row r="398" spans="1:9" ht="24.95" customHeight="1" x14ac:dyDescent="0.2">
      <c r="A398" s="56">
        <v>0</v>
      </c>
      <c r="B398" s="67"/>
      <c r="C398" s="67"/>
      <c r="D398" s="67"/>
      <c r="E398" s="67"/>
      <c r="F398" s="67"/>
      <c r="G398" s="67"/>
      <c r="H398" s="124"/>
      <c r="I398" s="134"/>
    </row>
    <row r="399" spans="1:9" ht="24.95" customHeight="1" thickBot="1" x14ac:dyDescent="0.25">
      <c r="A399" s="57"/>
      <c r="B399" s="68"/>
      <c r="C399" s="68"/>
      <c r="D399" s="68"/>
      <c r="E399" s="68"/>
      <c r="F399" s="68"/>
      <c r="G399" s="68"/>
      <c r="H399" s="136"/>
      <c r="I399" s="135"/>
    </row>
    <row r="400" spans="1:9" ht="39.950000000000003" customHeight="1" x14ac:dyDescent="0.2">
      <c r="A400" s="274" t="s">
        <v>348</v>
      </c>
      <c r="B400" s="116"/>
      <c r="C400" s="116"/>
      <c r="D400" s="116"/>
      <c r="E400" s="116"/>
      <c r="F400" s="116"/>
      <c r="G400" s="116"/>
      <c r="H400" s="124"/>
      <c r="I400" s="134"/>
    </row>
    <row r="401" spans="1:9" ht="24.95" customHeight="1" x14ac:dyDescent="0.2">
      <c r="A401" s="21" t="s">
        <v>145</v>
      </c>
      <c r="B401" s="54"/>
      <c r="C401" s="54"/>
      <c r="D401" s="54"/>
      <c r="E401" s="54"/>
      <c r="F401" s="54"/>
      <c r="G401" s="54"/>
      <c r="H401" s="127">
        <f>B401+C401+D401+F401+G401</f>
        <v>0</v>
      </c>
      <c r="I401" s="134">
        <f>E401+H401</f>
        <v>0</v>
      </c>
    </row>
    <row r="402" spans="1:9" ht="24.95" customHeight="1" x14ac:dyDescent="0.2">
      <c r="A402" s="130" t="s">
        <v>349</v>
      </c>
      <c r="B402" s="140">
        <f t="shared" ref="B402:G402" si="104">B401</f>
        <v>0</v>
      </c>
      <c r="C402" s="140">
        <f t="shared" si="104"/>
        <v>0</v>
      </c>
      <c r="D402" s="140">
        <f t="shared" si="104"/>
        <v>0</v>
      </c>
      <c r="E402" s="140">
        <f t="shared" si="104"/>
        <v>0</v>
      </c>
      <c r="F402" s="140">
        <f t="shared" si="104"/>
        <v>0</v>
      </c>
      <c r="G402" s="140">
        <f t="shared" si="104"/>
        <v>0</v>
      </c>
      <c r="H402" s="140">
        <f>B402+C402+D402+F402+G402</f>
        <v>0</v>
      </c>
      <c r="I402" s="134">
        <f t="shared" ref="I402:I403" si="105">E402+H402</f>
        <v>0</v>
      </c>
    </row>
    <row r="403" spans="1:9" ht="24.95" customHeight="1" x14ac:dyDescent="0.2">
      <c r="A403" s="21" t="s">
        <v>350</v>
      </c>
      <c r="B403" s="76"/>
      <c r="C403" s="76"/>
      <c r="D403" s="76"/>
      <c r="E403" s="76"/>
      <c r="F403" s="76"/>
      <c r="G403" s="76"/>
      <c r="H403" s="140">
        <f>B403+C403+D403+F403+G403</f>
        <v>0</v>
      </c>
      <c r="I403" s="134">
        <f t="shared" si="105"/>
        <v>0</v>
      </c>
    </row>
    <row r="404" spans="1:9" ht="24.95" customHeight="1" x14ac:dyDescent="0.2">
      <c r="A404" s="56">
        <v>0</v>
      </c>
      <c r="B404" s="78"/>
      <c r="C404" s="78"/>
      <c r="D404" s="78"/>
      <c r="E404" s="78"/>
      <c r="F404" s="78"/>
      <c r="G404" s="78"/>
      <c r="H404" s="128"/>
      <c r="I404" s="134"/>
    </row>
    <row r="405" spans="1:9" ht="24.95" customHeight="1" x14ac:dyDescent="0.2">
      <c r="A405" s="56">
        <v>0</v>
      </c>
      <c r="B405" s="78"/>
      <c r="C405" s="78"/>
      <c r="D405" s="78"/>
      <c r="E405" s="78"/>
      <c r="F405" s="78"/>
      <c r="G405" s="78"/>
      <c r="H405" s="128"/>
      <c r="I405" s="134"/>
    </row>
    <row r="406" spans="1:9" ht="24.95" customHeight="1" x14ac:dyDescent="0.2">
      <c r="A406" s="56">
        <v>0</v>
      </c>
      <c r="B406" s="67"/>
      <c r="C406" s="67"/>
      <c r="D406" s="67"/>
      <c r="E406" s="67"/>
      <c r="F406" s="67"/>
      <c r="G406" s="67"/>
      <c r="H406" s="124"/>
      <c r="I406" s="134"/>
    </row>
    <row r="407" spans="1:9" ht="24.95" customHeight="1" thickBot="1" x14ac:dyDescent="0.25">
      <c r="A407" s="57"/>
      <c r="B407" s="68"/>
      <c r="C407" s="68"/>
      <c r="D407" s="68"/>
      <c r="E407" s="68"/>
      <c r="F407" s="68"/>
      <c r="G407" s="68"/>
      <c r="H407" s="136"/>
      <c r="I407" s="135"/>
    </row>
    <row r="408" spans="1:9" ht="39.950000000000003" customHeight="1" x14ac:dyDescent="0.2">
      <c r="A408" s="274" t="s">
        <v>351</v>
      </c>
      <c r="B408" s="116"/>
      <c r="C408" s="116"/>
      <c r="D408" s="116"/>
      <c r="E408" s="116"/>
      <c r="F408" s="116"/>
      <c r="G408" s="116"/>
      <c r="H408" s="124"/>
      <c r="I408" s="134"/>
    </row>
    <row r="409" spans="1:9" ht="24.95" customHeight="1" x14ac:dyDescent="0.2">
      <c r="A409" s="21" t="s">
        <v>145</v>
      </c>
      <c r="B409" s="54"/>
      <c r="C409" s="54"/>
      <c r="D409" s="54"/>
      <c r="E409" s="54"/>
      <c r="F409" s="54"/>
      <c r="G409" s="54"/>
      <c r="H409" s="127">
        <f>B409+C409+D409+F409+G409</f>
        <v>0</v>
      </c>
      <c r="I409" s="134">
        <f>E409+H409</f>
        <v>0</v>
      </c>
    </row>
    <row r="410" spans="1:9" ht="24.95" customHeight="1" x14ac:dyDescent="0.2">
      <c r="A410" s="130" t="s">
        <v>352</v>
      </c>
      <c r="B410" s="140">
        <f t="shared" ref="B410:G410" si="106">B409</f>
        <v>0</v>
      </c>
      <c r="C410" s="140">
        <f t="shared" si="106"/>
        <v>0</v>
      </c>
      <c r="D410" s="140">
        <f t="shared" si="106"/>
        <v>0</v>
      </c>
      <c r="E410" s="140">
        <f t="shared" si="106"/>
        <v>0</v>
      </c>
      <c r="F410" s="140">
        <f t="shared" si="106"/>
        <v>0</v>
      </c>
      <c r="G410" s="140">
        <f t="shared" si="106"/>
        <v>0</v>
      </c>
      <c r="H410" s="140">
        <f>B410+C410+D410+F410+G410</f>
        <v>0</v>
      </c>
      <c r="I410" s="134">
        <f t="shared" ref="I410:I412" si="107">E410+H410</f>
        <v>0</v>
      </c>
    </row>
    <row r="411" spans="1:9" ht="24.95" customHeight="1" x14ac:dyDescent="0.2">
      <c r="A411" s="21" t="s">
        <v>353</v>
      </c>
      <c r="B411" s="76"/>
      <c r="C411" s="76"/>
      <c r="D411" s="76"/>
      <c r="E411" s="76"/>
      <c r="F411" s="76"/>
      <c r="G411" s="76"/>
      <c r="H411" s="140">
        <f>B411+C411+D411+F411+G411</f>
        <v>0</v>
      </c>
      <c r="I411" s="134">
        <f t="shared" si="107"/>
        <v>0</v>
      </c>
    </row>
    <row r="412" spans="1:9" ht="24.95" customHeight="1" x14ac:dyDescent="0.2">
      <c r="A412" s="21" t="s">
        <v>354</v>
      </c>
      <c r="B412" s="76"/>
      <c r="C412" s="76"/>
      <c r="D412" s="76"/>
      <c r="E412" s="76"/>
      <c r="F412" s="76"/>
      <c r="G412" s="76"/>
      <c r="H412" s="140">
        <f>B412+C412+D412+F412+G412</f>
        <v>0</v>
      </c>
      <c r="I412" s="134">
        <f t="shared" si="107"/>
        <v>0</v>
      </c>
    </row>
    <row r="413" spans="1:9" ht="24.95" customHeight="1" x14ac:dyDescent="0.2">
      <c r="A413" s="56">
        <v>0</v>
      </c>
      <c r="B413" s="78"/>
      <c r="C413" s="78"/>
      <c r="D413" s="78"/>
      <c r="E413" s="78"/>
      <c r="F413" s="78"/>
      <c r="G413" s="78"/>
      <c r="H413" s="128"/>
      <c r="I413" s="134"/>
    </row>
    <row r="414" spans="1:9" ht="24.95" customHeight="1" x14ac:dyDescent="0.2">
      <c r="A414" s="56">
        <v>0</v>
      </c>
      <c r="B414" s="78"/>
      <c r="C414" s="78"/>
      <c r="D414" s="78"/>
      <c r="E414" s="78"/>
      <c r="F414" s="78"/>
      <c r="G414" s="78"/>
      <c r="H414" s="128"/>
      <c r="I414" s="134"/>
    </row>
    <row r="415" spans="1:9" ht="24.95" customHeight="1" x14ac:dyDescent="0.2">
      <c r="A415" s="56">
        <v>0</v>
      </c>
      <c r="B415" s="67"/>
      <c r="C415" s="67"/>
      <c r="D415" s="67"/>
      <c r="E415" s="67"/>
      <c r="F415" s="67"/>
      <c r="G415" s="67"/>
      <c r="H415" s="124"/>
      <c r="I415" s="134"/>
    </row>
    <row r="416" spans="1:9" ht="24.95" customHeight="1" thickBot="1" x14ac:dyDescent="0.25">
      <c r="A416" s="57"/>
      <c r="B416" s="68"/>
      <c r="C416" s="68"/>
      <c r="D416" s="68"/>
      <c r="E416" s="68"/>
      <c r="F416" s="68"/>
      <c r="G416" s="68"/>
      <c r="H416" s="136"/>
      <c r="I416" s="135"/>
    </row>
    <row r="417" spans="1:9" ht="39.950000000000003" customHeight="1" x14ac:dyDescent="0.2">
      <c r="A417" s="274" t="s">
        <v>355</v>
      </c>
      <c r="B417" s="116"/>
      <c r="C417" s="116"/>
      <c r="D417" s="116"/>
      <c r="E417" s="116"/>
      <c r="F417" s="116"/>
      <c r="G417" s="116"/>
      <c r="H417" s="124"/>
      <c r="I417" s="134"/>
    </row>
    <row r="418" spans="1:9" ht="24.95" customHeight="1" x14ac:dyDescent="0.2">
      <c r="A418" s="21" t="s">
        <v>145</v>
      </c>
      <c r="B418" s="54"/>
      <c r="C418" s="54"/>
      <c r="D418" s="54"/>
      <c r="E418" s="54"/>
      <c r="F418" s="54"/>
      <c r="G418" s="54"/>
      <c r="H418" s="127">
        <f>B418+C418+D418+F418+G418</f>
        <v>0</v>
      </c>
      <c r="I418" s="134">
        <f>E418+H418</f>
        <v>0</v>
      </c>
    </row>
    <row r="419" spans="1:9" ht="24.95" customHeight="1" x14ac:dyDescent="0.2">
      <c r="A419" s="130" t="s">
        <v>356</v>
      </c>
      <c r="B419" s="127">
        <f t="shared" ref="B419:G419" si="108">B418</f>
        <v>0</v>
      </c>
      <c r="C419" s="127">
        <f t="shared" si="108"/>
        <v>0</v>
      </c>
      <c r="D419" s="127">
        <f t="shared" si="108"/>
        <v>0</v>
      </c>
      <c r="E419" s="127">
        <f t="shared" si="108"/>
        <v>0</v>
      </c>
      <c r="F419" s="127">
        <f t="shared" si="108"/>
        <v>0</v>
      </c>
      <c r="G419" s="127">
        <f t="shared" si="108"/>
        <v>0</v>
      </c>
      <c r="H419" s="127">
        <f>B419+C419+D419+F419+G419</f>
        <v>0</v>
      </c>
      <c r="I419" s="134">
        <f>E419+H419</f>
        <v>0</v>
      </c>
    </row>
    <row r="420" spans="1:9" ht="24.95" customHeight="1" x14ac:dyDescent="0.2">
      <c r="A420" s="56">
        <v>0</v>
      </c>
      <c r="B420" s="78"/>
      <c r="C420" s="78"/>
      <c r="D420" s="78"/>
      <c r="E420" s="78"/>
      <c r="F420" s="78"/>
      <c r="G420" s="78"/>
      <c r="H420" s="128"/>
      <c r="I420" s="134"/>
    </row>
    <row r="421" spans="1:9" ht="24.95" customHeight="1" x14ac:dyDescent="0.2">
      <c r="A421" s="56">
        <v>0</v>
      </c>
      <c r="B421" s="78"/>
      <c r="C421" s="78"/>
      <c r="D421" s="78"/>
      <c r="E421" s="78"/>
      <c r="F421" s="78"/>
      <c r="G421" s="78"/>
      <c r="H421" s="128"/>
      <c r="I421" s="134"/>
    </row>
    <row r="422" spans="1:9" ht="24.95" customHeight="1" x14ac:dyDescent="0.2">
      <c r="A422" s="56">
        <v>0</v>
      </c>
      <c r="B422" s="67"/>
      <c r="C422" s="67"/>
      <c r="D422" s="67"/>
      <c r="E422" s="67"/>
      <c r="F422" s="67"/>
      <c r="G422" s="67"/>
      <c r="H422" s="124"/>
      <c r="I422" s="134"/>
    </row>
    <row r="423" spans="1:9" ht="24.95" customHeight="1" thickBot="1" x14ac:dyDescent="0.25">
      <c r="A423" s="57"/>
      <c r="B423" s="68"/>
      <c r="C423" s="68"/>
      <c r="D423" s="68"/>
      <c r="E423" s="68"/>
      <c r="F423" s="68"/>
      <c r="G423" s="68"/>
      <c r="H423" s="136"/>
      <c r="I423" s="135"/>
    </row>
    <row r="424" spans="1:9" ht="39.950000000000003" customHeight="1" x14ac:dyDescent="0.2">
      <c r="A424" s="275" t="s">
        <v>357</v>
      </c>
      <c r="B424" s="119"/>
      <c r="C424" s="119"/>
      <c r="D424" s="119"/>
      <c r="E424" s="119"/>
      <c r="F424" s="119"/>
      <c r="G424" s="119"/>
      <c r="H424" s="120"/>
      <c r="I424" s="134"/>
    </row>
    <row r="425" spans="1:9" ht="24.95" customHeight="1" x14ac:dyDescent="0.2">
      <c r="A425" s="21" t="s">
        <v>145</v>
      </c>
      <c r="B425" s="52"/>
      <c r="C425" s="52"/>
      <c r="D425" s="52"/>
      <c r="E425" s="52"/>
      <c r="F425" s="52"/>
      <c r="G425" s="52"/>
      <c r="H425" s="131">
        <f>B425+C425+D425+F425+G425</f>
        <v>0</v>
      </c>
      <c r="I425" s="134">
        <f>E425+H425</f>
        <v>0</v>
      </c>
    </row>
    <row r="426" spans="1:9" ht="24.95" customHeight="1" x14ac:dyDescent="0.2">
      <c r="A426" s="130" t="s">
        <v>358</v>
      </c>
      <c r="B426" s="140">
        <f t="shared" ref="B426:G426" si="109">B425</f>
        <v>0</v>
      </c>
      <c r="C426" s="140">
        <f t="shared" si="109"/>
        <v>0</v>
      </c>
      <c r="D426" s="140">
        <f t="shared" si="109"/>
        <v>0</v>
      </c>
      <c r="E426" s="140">
        <f t="shared" si="109"/>
        <v>0</v>
      </c>
      <c r="F426" s="140">
        <f t="shared" si="109"/>
        <v>0</v>
      </c>
      <c r="G426" s="140">
        <f t="shared" si="109"/>
        <v>0</v>
      </c>
      <c r="H426" s="140">
        <f>B426+C426+D426+F426+G426</f>
        <v>0</v>
      </c>
      <c r="I426" s="134">
        <f t="shared" ref="I426:I427" si="110">E426+H426</f>
        <v>0</v>
      </c>
    </row>
    <row r="427" spans="1:9" ht="24.95" customHeight="1" x14ac:dyDescent="0.2">
      <c r="A427" s="21" t="s">
        <v>359</v>
      </c>
      <c r="B427" s="76"/>
      <c r="C427" s="76"/>
      <c r="D427" s="76"/>
      <c r="E427" s="76"/>
      <c r="F427" s="76"/>
      <c r="G427" s="76"/>
      <c r="H427" s="140">
        <f>B427+C427+D427+F427+G427</f>
        <v>0</v>
      </c>
      <c r="I427" s="134">
        <f t="shared" si="110"/>
        <v>0</v>
      </c>
    </row>
    <row r="428" spans="1:9" ht="24.95" customHeight="1" x14ac:dyDescent="0.2">
      <c r="A428" s="56">
        <v>0</v>
      </c>
      <c r="B428" s="78"/>
      <c r="C428" s="78"/>
      <c r="D428" s="78"/>
      <c r="E428" s="78"/>
      <c r="F428" s="78"/>
      <c r="G428" s="78"/>
      <c r="H428" s="128"/>
      <c r="I428" s="134"/>
    </row>
    <row r="429" spans="1:9" ht="24.95" customHeight="1" x14ac:dyDescent="0.2">
      <c r="A429" s="56">
        <v>0</v>
      </c>
      <c r="B429" s="78"/>
      <c r="C429" s="78"/>
      <c r="D429" s="78"/>
      <c r="E429" s="78"/>
      <c r="F429" s="78"/>
      <c r="G429" s="78"/>
      <c r="H429" s="128"/>
      <c r="I429" s="134"/>
    </row>
    <row r="430" spans="1:9" ht="24.95" customHeight="1" x14ac:dyDescent="0.2">
      <c r="A430" s="56">
        <v>0</v>
      </c>
      <c r="B430" s="67"/>
      <c r="C430" s="67"/>
      <c r="D430" s="67"/>
      <c r="E430" s="67"/>
      <c r="F430" s="67"/>
      <c r="G430" s="67"/>
      <c r="H430" s="124"/>
      <c r="I430" s="134"/>
    </row>
    <row r="431" spans="1:9" ht="24.95" customHeight="1" thickBot="1" x14ac:dyDescent="0.25">
      <c r="A431" s="57"/>
      <c r="B431" s="68"/>
      <c r="C431" s="68"/>
      <c r="D431" s="68"/>
      <c r="E431" s="68"/>
      <c r="F431" s="68"/>
      <c r="G431" s="68"/>
      <c r="H431" s="136"/>
      <c r="I431" s="135"/>
    </row>
    <row r="432" spans="1:9" ht="39.950000000000003" customHeight="1" x14ac:dyDescent="0.2">
      <c r="A432" s="274" t="s">
        <v>360</v>
      </c>
      <c r="B432" s="119"/>
      <c r="C432" s="119"/>
      <c r="D432" s="119"/>
      <c r="E432" s="119"/>
      <c r="F432" s="119"/>
      <c r="G432" s="119"/>
      <c r="H432" s="120"/>
      <c r="I432" s="134"/>
    </row>
    <row r="433" spans="1:9" ht="24.95" customHeight="1" x14ac:dyDescent="0.2">
      <c r="A433" s="21" t="s">
        <v>145</v>
      </c>
      <c r="B433" s="52"/>
      <c r="C433" s="52"/>
      <c r="D433" s="52"/>
      <c r="E433" s="52"/>
      <c r="F433" s="52"/>
      <c r="G433" s="52"/>
      <c r="H433" s="131">
        <f t="shared" ref="H433:H454" si="111">B433+C433+D433+F433+G433</f>
        <v>0</v>
      </c>
      <c r="I433" s="134">
        <f>E433+H433</f>
        <v>0</v>
      </c>
    </row>
    <row r="434" spans="1:9" ht="24.95" customHeight="1" x14ac:dyDescent="0.2">
      <c r="A434" s="130" t="s">
        <v>361</v>
      </c>
      <c r="B434" s="140">
        <f t="shared" ref="B434:G434" si="112">B433</f>
        <v>0</v>
      </c>
      <c r="C434" s="140">
        <f t="shared" si="112"/>
        <v>0</v>
      </c>
      <c r="D434" s="140">
        <f t="shared" si="112"/>
        <v>0</v>
      </c>
      <c r="E434" s="140">
        <f t="shared" si="112"/>
        <v>0</v>
      </c>
      <c r="F434" s="140">
        <f t="shared" si="112"/>
        <v>0</v>
      </c>
      <c r="G434" s="140">
        <f t="shared" si="112"/>
        <v>0</v>
      </c>
      <c r="H434" s="140">
        <f t="shared" si="111"/>
        <v>0</v>
      </c>
      <c r="I434" s="134">
        <f t="shared" ref="I434:I454" si="113">E434+H434</f>
        <v>0</v>
      </c>
    </row>
    <row r="435" spans="1:9" ht="24.95" customHeight="1" x14ac:dyDescent="0.2">
      <c r="A435" s="21" t="s">
        <v>362</v>
      </c>
      <c r="B435" s="76"/>
      <c r="C435" s="76"/>
      <c r="D435" s="76"/>
      <c r="E435" s="76"/>
      <c r="F435" s="76"/>
      <c r="G435" s="76"/>
      <c r="H435" s="140">
        <f t="shared" si="111"/>
        <v>0</v>
      </c>
      <c r="I435" s="134">
        <f t="shared" si="113"/>
        <v>0</v>
      </c>
    </row>
    <row r="436" spans="1:9" ht="24.95" customHeight="1" x14ac:dyDescent="0.2">
      <c r="A436" s="21" t="s">
        <v>363</v>
      </c>
      <c r="B436" s="76"/>
      <c r="C436" s="76"/>
      <c r="D436" s="76"/>
      <c r="E436" s="76"/>
      <c r="F436" s="76"/>
      <c r="G436" s="76"/>
      <c r="H436" s="140">
        <f t="shared" si="111"/>
        <v>0</v>
      </c>
      <c r="I436" s="134">
        <f t="shared" si="113"/>
        <v>0</v>
      </c>
    </row>
    <row r="437" spans="1:9" ht="24.95" customHeight="1" x14ac:dyDescent="0.2">
      <c r="A437" s="21" t="s">
        <v>364</v>
      </c>
      <c r="B437" s="76"/>
      <c r="C437" s="76"/>
      <c r="D437" s="76"/>
      <c r="E437" s="76"/>
      <c r="F437" s="76"/>
      <c r="G437" s="76"/>
      <c r="H437" s="140">
        <f t="shared" si="111"/>
        <v>0</v>
      </c>
      <c r="I437" s="134">
        <f t="shared" si="113"/>
        <v>0</v>
      </c>
    </row>
    <row r="438" spans="1:9" ht="24.95" customHeight="1" x14ac:dyDescent="0.2">
      <c r="A438" s="21" t="s">
        <v>365</v>
      </c>
      <c r="B438" s="76"/>
      <c r="C438" s="76"/>
      <c r="D438" s="76"/>
      <c r="E438" s="76"/>
      <c r="F438" s="76"/>
      <c r="G438" s="76"/>
      <c r="H438" s="140">
        <f t="shared" si="111"/>
        <v>0</v>
      </c>
      <c r="I438" s="134">
        <f t="shared" si="113"/>
        <v>0</v>
      </c>
    </row>
    <row r="439" spans="1:9" ht="24.95" customHeight="1" x14ac:dyDescent="0.2">
      <c r="A439" s="21" t="s">
        <v>366</v>
      </c>
      <c r="B439" s="76"/>
      <c r="C439" s="76"/>
      <c r="D439" s="76"/>
      <c r="E439" s="76"/>
      <c r="F439" s="76"/>
      <c r="G439" s="76"/>
      <c r="H439" s="140">
        <f t="shared" si="111"/>
        <v>0</v>
      </c>
      <c r="I439" s="134">
        <f t="shared" si="113"/>
        <v>0</v>
      </c>
    </row>
    <row r="440" spans="1:9" ht="24.95" customHeight="1" x14ac:dyDescent="0.2">
      <c r="A440" s="21" t="s">
        <v>367</v>
      </c>
      <c r="B440" s="76"/>
      <c r="C440" s="76"/>
      <c r="D440" s="76"/>
      <c r="E440" s="76"/>
      <c r="F440" s="76"/>
      <c r="G440" s="76"/>
      <c r="H440" s="140">
        <f t="shared" si="111"/>
        <v>0</v>
      </c>
      <c r="I440" s="134">
        <f t="shared" si="113"/>
        <v>0</v>
      </c>
    </row>
    <row r="441" spans="1:9" ht="24.95" customHeight="1" x14ac:dyDescent="0.2">
      <c r="A441" s="21" t="s">
        <v>368</v>
      </c>
      <c r="B441" s="76"/>
      <c r="C441" s="76"/>
      <c r="D441" s="76"/>
      <c r="E441" s="76"/>
      <c r="F441" s="76"/>
      <c r="G441" s="76"/>
      <c r="H441" s="140">
        <f t="shared" si="111"/>
        <v>0</v>
      </c>
      <c r="I441" s="134">
        <f t="shared" si="113"/>
        <v>0</v>
      </c>
    </row>
    <row r="442" spans="1:9" ht="24.95" customHeight="1" x14ac:dyDescent="0.2">
      <c r="A442" s="21" t="s">
        <v>369</v>
      </c>
      <c r="B442" s="76"/>
      <c r="C442" s="76"/>
      <c r="D442" s="76"/>
      <c r="E442" s="76"/>
      <c r="F442" s="76"/>
      <c r="G442" s="76"/>
      <c r="H442" s="140">
        <f t="shared" si="111"/>
        <v>0</v>
      </c>
      <c r="I442" s="134">
        <f t="shared" si="113"/>
        <v>0</v>
      </c>
    </row>
    <row r="443" spans="1:9" ht="24.95" customHeight="1" x14ac:dyDescent="0.2">
      <c r="A443" s="21" t="s">
        <v>370</v>
      </c>
      <c r="B443" s="76"/>
      <c r="C443" s="76"/>
      <c r="D443" s="76"/>
      <c r="E443" s="76"/>
      <c r="F443" s="76"/>
      <c r="G443" s="76"/>
      <c r="H443" s="140">
        <f t="shared" si="111"/>
        <v>0</v>
      </c>
      <c r="I443" s="134">
        <f t="shared" si="113"/>
        <v>0</v>
      </c>
    </row>
    <row r="444" spans="1:9" ht="24.95" customHeight="1" x14ac:dyDescent="0.2">
      <c r="A444" s="21" t="s">
        <v>371</v>
      </c>
      <c r="B444" s="76"/>
      <c r="C444" s="76"/>
      <c r="D444" s="76"/>
      <c r="E444" s="76"/>
      <c r="F444" s="76"/>
      <c r="G444" s="76"/>
      <c r="H444" s="140">
        <f t="shared" si="111"/>
        <v>0</v>
      </c>
      <c r="I444" s="134">
        <f t="shared" si="113"/>
        <v>0</v>
      </c>
    </row>
    <row r="445" spans="1:9" ht="24.95" customHeight="1" x14ac:dyDescent="0.2">
      <c r="A445" s="21" t="s">
        <v>372</v>
      </c>
      <c r="B445" s="76"/>
      <c r="C445" s="76"/>
      <c r="D445" s="76"/>
      <c r="E445" s="76"/>
      <c r="F445" s="76"/>
      <c r="G445" s="76"/>
      <c r="H445" s="140">
        <f t="shared" si="111"/>
        <v>0</v>
      </c>
      <c r="I445" s="134">
        <f t="shared" si="113"/>
        <v>0</v>
      </c>
    </row>
    <row r="446" spans="1:9" ht="24.95" customHeight="1" x14ac:dyDescent="0.2">
      <c r="A446" s="21" t="s">
        <v>373</v>
      </c>
      <c r="B446" s="76"/>
      <c r="C446" s="76"/>
      <c r="D446" s="76"/>
      <c r="E446" s="76"/>
      <c r="F446" s="76"/>
      <c r="G446" s="76"/>
      <c r="H446" s="140">
        <f t="shared" si="111"/>
        <v>0</v>
      </c>
      <c r="I446" s="134">
        <f t="shared" si="113"/>
        <v>0</v>
      </c>
    </row>
    <row r="447" spans="1:9" ht="24.95" customHeight="1" x14ac:dyDescent="0.2">
      <c r="A447" s="21" t="s">
        <v>374</v>
      </c>
      <c r="B447" s="76"/>
      <c r="C447" s="76"/>
      <c r="D447" s="76"/>
      <c r="E447" s="76"/>
      <c r="F447" s="76"/>
      <c r="G447" s="76"/>
      <c r="H447" s="140">
        <f t="shared" si="111"/>
        <v>0</v>
      </c>
      <c r="I447" s="134">
        <f t="shared" si="113"/>
        <v>0</v>
      </c>
    </row>
    <row r="448" spans="1:9" ht="24.95" customHeight="1" x14ac:dyDescent="0.2">
      <c r="A448" s="21" t="s">
        <v>375</v>
      </c>
      <c r="B448" s="76"/>
      <c r="C448" s="76"/>
      <c r="D448" s="76"/>
      <c r="E448" s="76"/>
      <c r="F448" s="76"/>
      <c r="G448" s="76"/>
      <c r="H448" s="140">
        <f t="shared" si="111"/>
        <v>0</v>
      </c>
      <c r="I448" s="134">
        <f t="shared" si="113"/>
        <v>0</v>
      </c>
    </row>
    <row r="449" spans="1:9" ht="24.95" customHeight="1" x14ac:dyDescent="0.2">
      <c r="A449" s="21" t="s">
        <v>376</v>
      </c>
      <c r="B449" s="76"/>
      <c r="C449" s="76"/>
      <c r="D449" s="76"/>
      <c r="E449" s="76"/>
      <c r="F449" s="76"/>
      <c r="G449" s="76"/>
      <c r="H449" s="140">
        <f t="shared" si="111"/>
        <v>0</v>
      </c>
      <c r="I449" s="134">
        <f t="shared" si="113"/>
        <v>0</v>
      </c>
    </row>
    <row r="450" spans="1:9" ht="24.95" customHeight="1" x14ac:dyDescent="0.2">
      <c r="A450" s="21" t="s">
        <v>377</v>
      </c>
      <c r="B450" s="76"/>
      <c r="C450" s="76"/>
      <c r="D450" s="76"/>
      <c r="E450" s="76"/>
      <c r="F450" s="76"/>
      <c r="G450" s="76"/>
      <c r="H450" s="140">
        <f t="shared" si="111"/>
        <v>0</v>
      </c>
      <c r="I450" s="134">
        <f t="shared" si="113"/>
        <v>0</v>
      </c>
    </row>
    <row r="451" spans="1:9" ht="24.95" customHeight="1" x14ac:dyDescent="0.2">
      <c r="A451" s="21" t="s">
        <v>378</v>
      </c>
      <c r="B451" s="76"/>
      <c r="C451" s="76"/>
      <c r="D451" s="76"/>
      <c r="E451" s="76"/>
      <c r="F451" s="76"/>
      <c r="G451" s="76"/>
      <c r="H451" s="140">
        <f t="shared" si="111"/>
        <v>0</v>
      </c>
      <c r="I451" s="134">
        <f t="shared" si="113"/>
        <v>0</v>
      </c>
    </row>
    <row r="452" spans="1:9" ht="24.95" customHeight="1" x14ac:dyDescent="0.2">
      <c r="A452" s="21" t="s">
        <v>254</v>
      </c>
      <c r="B452" s="76"/>
      <c r="C452" s="76"/>
      <c r="D452" s="76"/>
      <c r="E452" s="76"/>
      <c r="F452" s="76"/>
      <c r="G452" s="76"/>
      <c r="H452" s="140">
        <f t="shared" si="111"/>
        <v>0</v>
      </c>
      <c r="I452" s="134">
        <f t="shared" si="113"/>
        <v>0</v>
      </c>
    </row>
    <row r="453" spans="1:9" ht="24.95" customHeight="1" x14ac:dyDescent="0.2">
      <c r="A453" s="21" t="s">
        <v>379</v>
      </c>
      <c r="B453" s="76"/>
      <c r="C453" s="76"/>
      <c r="D453" s="76"/>
      <c r="E453" s="76"/>
      <c r="F453" s="76"/>
      <c r="G453" s="76"/>
      <c r="H453" s="140">
        <f t="shared" si="111"/>
        <v>0</v>
      </c>
      <c r="I453" s="134">
        <f t="shared" si="113"/>
        <v>0</v>
      </c>
    </row>
    <row r="454" spans="1:9" ht="24.95" customHeight="1" x14ac:dyDescent="0.2">
      <c r="A454" s="21" t="s">
        <v>380</v>
      </c>
      <c r="B454" s="76"/>
      <c r="C454" s="76"/>
      <c r="D454" s="76"/>
      <c r="E454" s="76"/>
      <c r="F454" s="76"/>
      <c r="G454" s="76"/>
      <c r="H454" s="140">
        <f t="shared" si="111"/>
        <v>0</v>
      </c>
      <c r="I454" s="134">
        <f t="shared" si="113"/>
        <v>0</v>
      </c>
    </row>
    <row r="455" spans="1:9" ht="24.95" customHeight="1" x14ac:dyDescent="0.2">
      <c r="A455" s="56">
        <v>0</v>
      </c>
      <c r="B455" s="78"/>
      <c r="C455" s="78"/>
      <c r="D455" s="78"/>
      <c r="E455" s="78"/>
      <c r="F455" s="78"/>
      <c r="G455" s="78"/>
      <c r="H455" s="128"/>
      <c r="I455" s="134"/>
    </row>
    <row r="456" spans="1:9" ht="24.95" customHeight="1" x14ac:dyDescent="0.2">
      <c r="A456" s="56">
        <v>0</v>
      </c>
      <c r="B456" s="78"/>
      <c r="C456" s="78"/>
      <c r="D456" s="78"/>
      <c r="E456" s="78"/>
      <c r="F456" s="78"/>
      <c r="G456" s="78"/>
      <c r="H456" s="128"/>
      <c r="I456" s="134"/>
    </row>
    <row r="457" spans="1:9" ht="24.95" customHeight="1" x14ac:dyDescent="0.2">
      <c r="A457" s="56">
        <v>0</v>
      </c>
      <c r="B457" s="78"/>
      <c r="C457" s="78"/>
      <c r="D457" s="78"/>
      <c r="E457" s="78"/>
      <c r="F457" s="78"/>
      <c r="G457" s="78"/>
      <c r="H457" s="128"/>
      <c r="I457" s="134"/>
    </row>
    <row r="458" spans="1:9" ht="24.95" customHeight="1" x14ac:dyDescent="0.2">
      <c r="A458" s="59" t="s">
        <v>155</v>
      </c>
      <c r="B458" s="72" t="str">
        <f t="shared" ref="B458:I458" si="114">IF(B433-B436-B437-B439-B440-B441-B442-B443-B444-B445-B446-B447-B448-B449-B450-B451-B452-B453-B454=0,"OK","OUT OF BALANCE BY")</f>
        <v>OK</v>
      </c>
      <c r="C458" s="72" t="str">
        <f t="shared" si="114"/>
        <v>OK</v>
      </c>
      <c r="D458" s="72" t="str">
        <f t="shared" si="114"/>
        <v>OK</v>
      </c>
      <c r="E458" s="72" t="str">
        <f t="shared" si="114"/>
        <v>OK</v>
      </c>
      <c r="F458" s="72" t="str">
        <f t="shared" si="114"/>
        <v>OK</v>
      </c>
      <c r="G458" s="72" t="str">
        <f t="shared" si="114"/>
        <v>OK</v>
      </c>
      <c r="H458" s="125" t="str">
        <f t="shared" si="114"/>
        <v>OK</v>
      </c>
      <c r="I458" s="137" t="str">
        <f t="shared" si="114"/>
        <v>OK</v>
      </c>
    </row>
    <row r="459" spans="1:9" ht="24.95" customHeight="1" x14ac:dyDescent="0.2">
      <c r="A459" s="59"/>
      <c r="B459" s="67">
        <f t="shared" ref="B459:I459" si="115">B433-B436-B437-B439-B440-B441-B442-B443-B444-B445-B446-B447-B448-B449-B450-B451-B452-B453-B454</f>
        <v>0</v>
      </c>
      <c r="C459" s="67">
        <f t="shared" si="115"/>
        <v>0</v>
      </c>
      <c r="D459" s="67">
        <f t="shared" si="115"/>
        <v>0</v>
      </c>
      <c r="E459" s="67">
        <f t="shared" si="115"/>
        <v>0</v>
      </c>
      <c r="F459" s="67">
        <f t="shared" si="115"/>
        <v>0</v>
      </c>
      <c r="G459" s="67">
        <f t="shared" si="115"/>
        <v>0</v>
      </c>
      <c r="H459" s="124">
        <f t="shared" si="115"/>
        <v>0</v>
      </c>
      <c r="I459" s="134">
        <f t="shared" si="115"/>
        <v>0</v>
      </c>
    </row>
    <row r="460" spans="1:9" ht="24.95" customHeight="1" thickBot="1" x14ac:dyDescent="0.25">
      <c r="A460" s="57"/>
      <c r="B460" s="68"/>
      <c r="C460" s="68"/>
      <c r="D460" s="68"/>
      <c r="E460" s="68"/>
      <c r="F460" s="68"/>
      <c r="G460" s="68"/>
      <c r="H460" s="136"/>
      <c r="I460" s="135"/>
    </row>
    <row r="461" spans="1:9" ht="39.950000000000003" customHeight="1" x14ac:dyDescent="0.2">
      <c r="A461" s="275" t="s">
        <v>381</v>
      </c>
      <c r="B461" s="119"/>
      <c r="C461" s="119"/>
      <c r="D461" s="119"/>
      <c r="E461" s="119"/>
      <c r="F461" s="119"/>
      <c r="G461" s="119"/>
      <c r="H461" s="120"/>
      <c r="I461" s="134"/>
    </row>
    <row r="462" spans="1:9" ht="24.95" customHeight="1" x14ac:dyDescent="0.2">
      <c r="A462" s="21" t="s">
        <v>145</v>
      </c>
      <c r="B462" s="52"/>
      <c r="C462" s="52"/>
      <c r="D462" s="52"/>
      <c r="E462" s="52"/>
      <c r="F462" s="52"/>
      <c r="G462" s="52"/>
      <c r="H462" s="131">
        <f>B462+C462+D462+F462+G462</f>
        <v>0</v>
      </c>
      <c r="I462" s="134">
        <f>E462+H462</f>
        <v>0</v>
      </c>
    </row>
    <row r="463" spans="1:9" ht="24.95" customHeight="1" x14ac:dyDescent="0.2">
      <c r="A463" s="21" t="s">
        <v>382</v>
      </c>
      <c r="B463" s="76"/>
      <c r="C463" s="76"/>
      <c r="D463" s="76"/>
      <c r="E463" s="76"/>
      <c r="F463" s="76"/>
      <c r="G463" s="76"/>
      <c r="H463" s="140">
        <f>B463+C463+D463+F463+G463</f>
        <v>0</v>
      </c>
      <c r="I463" s="134">
        <f t="shared" ref="I463:I465" si="116">E463+H463</f>
        <v>0</v>
      </c>
    </row>
    <row r="464" spans="1:9" ht="24.95" customHeight="1" x14ac:dyDescent="0.2">
      <c r="A464" s="21" t="s">
        <v>383</v>
      </c>
      <c r="B464" s="76"/>
      <c r="C464" s="76"/>
      <c r="D464" s="76"/>
      <c r="E464" s="76"/>
      <c r="F464" s="76"/>
      <c r="G464" s="76"/>
      <c r="H464" s="140">
        <f>B464+C464+D464+F464+G464</f>
        <v>0</v>
      </c>
      <c r="I464" s="134">
        <f t="shared" si="116"/>
        <v>0</v>
      </c>
    </row>
    <row r="465" spans="1:9" ht="24.95" customHeight="1" x14ac:dyDescent="0.2">
      <c r="A465" s="21" t="s">
        <v>384</v>
      </c>
      <c r="B465" s="76"/>
      <c r="C465" s="76"/>
      <c r="D465" s="76"/>
      <c r="E465" s="76"/>
      <c r="F465" s="76"/>
      <c r="G465" s="76"/>
      <c r="H465" s="140">
        <f>B465+C465+D465+F465+G465</f>
        <v>0</v>
      </c>
      <c r="I465" s="134">
        <f t="shared" si="116"/>
        <v>0</v>
      </c>
    </row>
    <row r="466" spans="1:9" ht="24.95" customHeight="1" x14ac:dyDescent="0.2">
      <c r="A466" s="56">
        <v>0</v>
      </c>
      <c r="B466" s="78"/>
      <c r="C466" s="78"/>
      <c r="D466" s="78"/>
      <c r="E466" s="78"/>
      <c r="F466" s="78"/>
      <c r="G466" s="78"/>
      <c r="H466" s="128"/>
      <c r="I466" s="134"/>
    </row>
    <row r="467" spans="1:9" ht="24.95" customHeight="1" x14ac:dyDescent="0.2">
      <c r="A467" s="56">
        <v>0</v>
      </c>
      <c r="B467" s="78"/>
      <c r="C467" s="78"/>
      <c r="D467" s="78"/>
      <c r="E467" s="78"/>
      <c r="F467" s="78"/>
      <c r="G467" s="78"/>
      <c r="H467" s="128"/>
      <c r="I467" s="134"/>
    </row>
    <row r="468" spans="1:9" ht="24.95" customHeight="1" x14ac:dyDescent="0.2">
      <c r="A468" s="56">
        <v>0</v>
      </c>
      <c r="B468" s="78"/>
      <c r="C468" s="78"/>
      <c r="D468" s="78"/>
      <c r="E468" s="78"/>
      <c r="F468" s="78"/>
      <c r="G468" s="78"/>
      <c r="H468" s="128"/>
      <c r="I468" s="134"/>
    </row>
    <row r="469" spans="1:9" s="18" customFormat="1" ht="24.95" customHeight="1" x14ac:dyDescent="0.2">
      <c r="A469" s="59" t="s">
        <v>169</v>
      </c>
      <c r="B469" s="72" t="str">
        <f t="shared" ref="B469:I469" si="117">IF(B462-B463-B464=0,"OK","OUT OF BALANCE BY")</f>
        <v>OK</v>
      </c>
      <c r="C469" s="72" t="str">
        <f t="shared" si="117"/>
        <v>OK</v>
      </c>
      <c r="D469" s="72" t="str">
        <f t="shared" si="117"/>
        <v>OK</v>
      </c>
      <c r="E469" s="72" t="str">
        <f t="shared" si="117"/>
        <v>OK</v>
      </c>
      <c r="F469" s="72" t="str">
        <f t="shared" si="117"/>
        <v>OK</v>
      </c>
      <c r="G469" s="72" t="str">
        <f t="shared" si="117"/>
        <v>OK</v>
      </c>
      <c r="H469" s="125" t="str">
        <f t="shared" si="117"/>
        <v>OK</v>
      </c>
      <c r="I469" s="137" t="str">
        <f t="shared" si="117"/>
        <v>OK</v>
      </c>
    </row>
    <row r="470" spans="1:9" s="18" customFormat="1" ht="24.95" customHeight="1" x14ac:dyDescent="0.2">
      <c r="A470" s="59"/>
      <c r="B470" s="67">
        <f t="shared" ref="B470:I470" si="118">B462-B463-B464</f>
        <v>0</v>
      </c>
      <c r="C470" s="67">
        <f t="shared" si="118"/>
        <v>0</v>
      </c>
      <c r="D470" s="67">
        <f t="shared" si="118"/>
        <v>0</v>
      </c>
      <c r="E470" s="67">
        <f t="shared" si="118"/>
        <v>0</v>
      </c>
      <c r="F470" s="67">
        <f t="shared" si="118"/>
        <v>0</v>
      </c>
      <c r="G470" s="67">
        <f t="shared" si="118"/>
        <v>0</v>
      </c>
      <c r="H470" s="124">
        <f t="shared" si="118"/>
        <v>0</v>
      </c>
      <c r="I470" s="134">
        <f t="shared" si="118"/>
        <v>0</v>
      </c>
    </row>
    <row r="471" spans="1:9" ht="24.95" customHeight="1" thickBot="1" x14ac:dyDescent="0.25">
      <c r="A471" s="57"/>
      <c r="B471" s="68"/>
      <c r="C471" s="68"/>
      <c r="D471" s="68"/>
      <c r="E471" s="68"/>
      <c r="F471" s="68"/>
      <c r="G471" s="68"/>
      <c r="H471" s="136"/>
      <c r="I471" s="135"/>
    </row>
    <row r="472" spans="1:9" ht="39.950000000000003" customHeight="1" x14ac:dyDescent="0.2">
      <c r="A472" s="274" t="s">
        <v>385</v>
      </c>
      <c r="B472" s="119"/>
      <c r="C472" s="119"/>
      <c r="D472" s="119"/>
      <c r="E472" s="119"/>
      <c r="F472" s="119"/>
      <c r="G472" s="119"/>
      <c r="H472" s="120"/>
      <c r="I472" s="134"/>
    </row>
    <row r="473" spans="1:9" ht="24.95" customHeight="1" x14ac:dyDescent="0.2">
      <c r="A473" s="21" t="s">
        <v>145</v>
      </c>
      <c r="B473" s="52"/>
      <c r="C473" s="52"/>
      <c r="D473" s="52"/>
      <c r="E473" s="52"/>
      <c r="F473" s="52"/>
      <c r="G473" s="52"/>
      <c r="H473" s="140">
        <f>B473+C473+D473+F473+G473</f>
        <v>0</v>
      </c>
      <c r="I473" s="134">
        <f>E473+H473</f>
        <v>0</v>
      </c>
    </row>
    <row r="474" spans="1:9" ht="24.95" customHeight="1" x14ac:dyDescent="0.2">
      <c r="A474" s="21" t="s">
        <v>386</v>
      </c>
      <c r="B474" s="76"/>
      <c r="C474" s="76"/>
      <c r="D474" s="76"/>
      <c r="E474" s="76"/>
      <c r="F474" s="76"/>
      <c r="G474" s="76"/>
      <c r="H474" s="140">
        <f>B474+C474+D474+F474+G474</f>
        <v>0</v>
      </c>
      <c r="I474" s="134">
        <f t="shared" ref="I474:I478" si="119">E474+H474</f>
        <v>0</v>
      </c>
    </row>
    <row r="475" spans="1:9" ht="24.95" customHeight="1" x14ac:dyDescent="0.2">
      <c r="A475" s="21" t="s">
        <v>387</v>
      </c>
      <c r="B475" s="76"/>
      <c r="C475" s="76"/>
      <c r="D475" s="76"/>
      <c r="E475" s="76"/>
      <c r="F475" s="76"/>
      <c r="G475" s="76"/>
      <c r="H475" s="140">
        <f>B475+C475+D475+F475+G475</f>
        <v>0</v>
      </c>
      <c r="I475" s="134">
        <f t="shared" si="119"/>
        <v>0</v>
      </c>
    </row>
    <row r="476" spans="1:9" ht="24.95" customHeight="1" x14ac:dyDescent="0.2">
      <c r="A476" s="21" t="s">
        <v>388</v>
      </c>
      <c r="B476" s="76"/>
      <c r="C476" s="76"/>
      <c r="D476" s="76"/>
      <c r="E476" s="76"/>
      <c r="F476" s="76"/>
      <c r="G476" s="76"/>
      <c r="H476" s="140">
        <f>B476+C476+D476+F476+G476</f>
        <v>0</v>
      </c>
      <c r="I476" s="134">
        <f t="shared" si="119"/>
        <v>0</v>
      </c>
    </row>
    <row r="477" spans="1:9" ht="24.95" customHeight="1" x14ac:dyDescent="0.2">
      <c r="A477" s="21" t="s">
        <v>389</v>
      </c>
      <c r="B477" s="76"/>
      <c r="C477" s="76"/>
      <c r="D477" s="76"/>
      <c r="E477" s="76"/>
      <c r="F477" s="76"/>
      <c r="G477" s="76"/>
      <c r="H477" s="140"/>
      <c r="I477" s="134">
        <f t="shared" si="119"/>
        <v>0</v>
      </c>
    </row>
    <row r="478" spans="1:9" ht="24.95" customHeight="1" x14ac:dyDescent="0.2">
      <c r="A478" s="21" t="s">
        <v>390</v>
      </c>
      <c r="B478" s="76"/>
      <c r="C478" s="76"/>
      <c r="D478" s="76"/>
      <c r="E478" s="76"/>
      <c r="F478" s="76"/>
      <c r="G478" s="76"/>
      <c r="H478" s="140">
        <f>B478+C478+D478+F478+G478</f>
        <v>0</v>
      </c>
      <c r="I478" s="134">
        <f t="shared" si="119"/>
        <v>0</v>
      </c>
    </row>
    <row r="479" spans="1:9" ht="24.95" customHeight="1" x14ac:dyDescent="0.2">
      <c r="A479" s="56">
        <v>0</v>
      </c>
      <c r="B479" s="78"/>
      <c r="C479" s="78"/>
      <c r="D479" s="78"/>
      <c r="E479" s="78"/>
      <c r="F479" s="78"/>
      <c r="G479" s="78"/>
      <c r="H479" s="128"/>
      <c r="I479" s="134"/>
    </row>
    <row r="480" spans="1:9" ht="24.95" customHeight="1" x14ac:dyDescent="0.2">
      <c r="A480" s="59" t="s">
        <v>169</v>
      </c>
      <c r="B480" s="72" t="str">
        <f t="shared" ref="B480:I480" si="120">IF(B473-B474-B475=0,"OK","OUT OF BALANCE BY")</f>
        <v>OK</v>
      </c>
      <c r="C480" s="72" t="str">
        <f t="shared" si="120"/>
        <v>OK</v>
      </c>
      <c r="D480" s="72" t="str">
        <f t="shared" si="120"/>
        <v>OK</v>
      </c>
      <c r="E480" s="72" t="str">
        <f t="shared" si="120"/>
        <v>OK</v>
      </c>
      <c r="F480" s="72" t="str">
        <f t="shared" si="120"/>
        <v>OK</v>
      </c>
      <c r="G480" s="72" t="str">
        <f t="shared" si="120"/>
        <v>OK</v>
      </c>
      <c r="H480" s="125" t="str">
        <f t="shared" si="120"/>
        <v>OK</v>
      </c>
      <c r="I480" s="137" t="str">
        <f t="shared" si="120"/>
        <v>OK</v>
      </c>
    </row>
    <row r="481" spans="1:9" ht="24.95" customHeight="1" x14ac:dyDescent="0.2">
      <c r="A481" s="59">
        <v>0</v>
      </c>
      <c r="B481" s="67">
        <f t="shared" ref="B481:I481" si="121">B473-B474-B475</f>
        <v>0</v>
      </c>
      <c r="C481" s="67">
        <f t="shared" si="121"/>
        <v>0</v>
      </c>
      <c r="D481" s="67">
        <f t="shared" si="121"/>
        <v>0</v>
      </c>
      <c r="E481" s="67">
        <f t="shared" si="121"/>
        <v>0</v>
      </c>
      <c r="F481" s="67">
        <f t="shared" si="121"/>
        <v>0</v>
      </c>
      <c r="G481" s="67">
        <f t="shared" si="121"/>
        <v>0</v>
      </c>
      <c r="H481" s="124">
        <f t="shared" si="121"/>
        <v>0</v>
      </c>
      <c r="I481" s="134">
        <f t="shared" si="121"/>
        <v>0</v>
      </c>
    </row>
    <row r="482" spans="1:9" s="18" customFormat="1" ht="24.95" customHeight="1" x14ac:dyDescent="0.2">
      <c r="A482" s="59" t="s">
        <v>155</v>
      </c>
      <c r="B482" s="72" t="str">
        <f t="shared" ref="B482:I482" si="122">IF(B477-B478=0,"OK","OUT OF BALANCE BY")</f>
        <v>OK</v>
      </c>
      <c r="C482" s="72" t="str">
        <f t="shared" si="122"/>
        <v>OK</v>
      </c>
      <c r="D482" s="72" t="str">
        <f t="shared" si="122"/>
        <v>OK</v>
      </c>
      <c r="E482" s="72" t="str">
        <f t="shared" si="122"/>
        <v>OK</v>
      </c>
      <c r="F482" s="72" t="str">
        <f t="shared" si="122"/>
        <v>OK</v>
      </c>
      <c r="G482" s="72" t="str">
        <f t="shared" si="122"/>
        <v>OK</v>
      </c>
      <c r="H482" s="125" t="str">
        <f t="shared" si="122"/>
        <v>OK</v>
      </c>
      <c r="I482" s="137" t="str">
        <f t="shared" si="122"/>
        <v>OK</v>
      </c>
    </row>
    <row r="483" spans="1:9" s="18" customFormat="1" ht="24.95" customHeight="1" x14ac:dyDescent="0.2">
      <c r="A483" s="59">
        <v>0</v>
      </c>
      <c r="B483" s="67">
        <f t="shared" ref="B483:I483" si="123">B477-B478</f>
        <v>0</v>
      </c>
      <c r="C483" s="67">
        <f t="shared" si="123"/>
        <v>0</v>
      </c>
      <c r="D483" s="67">
        <f t="shared" si="123"/>
        <v>0</v>
      </c>
      <c r="E483" s="67">
        <f t="shared" si="123"/>
        <v>0</v>
      </c>
      <c r="F483" s="67">
        <f t="shared" si="123"/>
        <v>0</v>
      </c>
      <c r="G483" s="67">
        <f t="shared" si="123"/>
        <v>0</v>
      </c>
      <c r="H483" s="124">
        <f t="shared" si="123"/>
        <v>0</v>
      </c>
      <c r="I483" s="134">
        <f t="shared" si="123"/>
        <v>0</v>
      </c>
    </row>
    <row r="484" spans="1:9" ht="24.95" customHeight="1" thickBot="1" x14ac:dyDescent="0.25">
      <c r="A484" s="57"/>
      <c r="B484" s="68"/>
      <c r="C484" s="68"/>
      <c r="D484" s="68"/>
      <c r="E484" s="68"/>
      <c r="F484" s="68"/>
      <c r="G484" s="68"/>
      <c r="H484" s="136"/>
      <c r="I484" s="135"/>
    </row>
    <row r="485" spans="1:9" ht="39.950000000000003" customHeight="1" x14ac:dyDescent="0.2">
      <c r="A485" s="274" t="s">
        <v>391</v>
      </c>
      <c r="B485" s="119"/>
      <c r="C485" s="119"/>
      <c r="D485" s="119"/>
      <c r="E485" s="119"/>
      <c r="F485" s="119"/>
      <c r="G485" s="119"/>
      <c r="H485" s="120"/>
      <c r="I485" s="134"/>
    </row>
    <row r="486" spans="1:9" ht="24.95" customHeight="1" x14ac:dyDescent="0.2">
      <c r="A486" s="21" t="s">
        <v>145</v>
      </c>
      <c r="B486" s="52"/>
      <c r="C486" s="52"/>
      <c r="D486" s="52"/>
      <c r="E486" s="52"/>
      <c r="F486" s="52"/>
      <c r="G486" s="52"/>
      <c r="H486" s="131">
        <f t="shared" ref="H486:H491" si="124">B486+C486+D486+F486+G486</f>
        <v>0</v>
      </c>
      <c r="I486" s="134">
        <f>E486+H486</f>
        <v>0</v>
      </c>
    </row>
    <row r="487" spans="1:9" ht="24.95" customHeight="1" x14ac:dyDescent="0.2">
      <c r="A487" s="130" t="s">
        <v>392</v>
      </c>
      <c r="B487" s="140">
        <f t="shared" ref="B487:G487" si="125">B486</f>
        <v>0</v>
      </c>
      <c r="C487" s="140">
        <f t="shared" si="125"/>
        <v>0</v>
      </c>
      <c r="D487" s="140">
        <f t="shared" si="125"/>
        <v>0</v>
      </c>
      <c r="E487" s="140">
        <f t="shared" si="125"/>
        <v>0</v>
      </c>
      <c r="F487" s="140">
        <f t="shared" si="125"/>
        <v>0</v>
      </c>
      <c r="G487" s="140">
        <f t="shared" si="125"/>
        <v>0</v>
      </c>
      <c r="H487" s="140">
        <f t="shared" si="124"/>
        <v>0</v>
      </c>
      <c r="I487" s="134">
        <f t="shared" ref="I487:I491" si="126">E487+H487</f>
        <v>0</v>
      </c>
    </row>
    <row r="488" spans="1:9" ht="24.95" customHeight="1" x14ac:dyDescent="0.2">
      <c r="A488" s="21" t="s">
        <v>393</v>
      </c>
      <c r="B488" s="76"/>
      <c r="C488" s="76"/>
      <c r="D488" s="76"/>
      <c r="E488" s="76"/>
      <c r="F488" s="76"/>
      <c r="G488" s="76"/>
      <c r="H488" s="140">
        <f t="shared" si="124"/>
        <v>0</v>
      </c>
      <c r="I488" s="134">
        <f t="shared" si="126"/>
        <v>0</v>
      </c>
    </row>
    <row r="489" spans="1:9" ht="24.95" customHeight="1" x14ac:dyDescent="0.2">
      <c r="A489" s="21" t="s">
        <v>394</v>
      </c>
      <c r="B489" s="76"/>
      <c r="C489" s="76"/>
      <c r="D489" s="76"/>
      <c r="E489" s="76"/>
      <c r="F489" s="76"/>
      <c r="G489" s="76"/>
      <c r="H489" s="140">
        <f t="shared" si="124"/>
        <v>0</v>
      </c>
      <c r="I489" s="134">
        <f t="shared" si="126"/>
        <v>0</v>
      </c>
    </row>
    <row r="490" spans="1:9" ht="24.95" customHeight="1" x14ac:dyDescent="0.2">
      <c r="A490" s="21" t="s">
        <v>395</v>
      </c>
      <c r="B490" s="76"/>
      <c r="C490" s="76"/>
      <c r="D490" s="76"/>
      <c r="E490" s="76"/>
      <c r="F490" s="76"/>
      <c r="G490" s="76"/>
      <c r="H490" s="140">
        <f t="shared" si="124"/>
        <v>0</v>
      </c>
      <c r="I490" s="134">
        <f t="shared" si="126"/>
        <v>0</v>
      </c>
    </row>
    <row r="491" spans="1:9" ht="24.95" customHeight="1" x14ac:dyDescent="0.2">
      <c r="A491" s="21" t="s">
        <v>396</v>
      </c>
      <c r="B491" s="76"/>
      <c r="C491" s="76"/>
      <c r="D491" s="76"/>
      <c r="E491" s="76"/>
      <c r="F491" s="76"/>
      <c r="G491" s="76"/>
      <c r="H491" s="140">
        <f t="shared" si="124"/>
        <v>0</v>
      </c>
      <c r="I491" s="134">
        <f t="shared" si="126"/>
        <v>0</v>
      </c>
    </row>
    <row r="492" spans="1:9" ht="24.95" customHeight="1" x14ac:dyDescent="0.2">
      <c r="A492" s="56">
        <v>0</v>
      </c>
      <c r="B492" s="78"/>
      <c r="C492" s="78"/>
      <c r="D492" s="78"/>
      <c r="E492" s="78"/>
      <c r="F492" s="78"/>
      <c r="G492" s="78"/>
      <c r="H492" s="128"/>
      <c r="I492" s="134"/>
    </row>
    <row r="493" spans="1:9" ht="24.95" customHeight="1" x14ac:dyDescent="0.2">
      <c r="A493" s="56">
        <v>0</v>
      </c>
      <c r="B493" s="78"/>
      <c r="C493" s="78"/>
      <c r="D493" s="78"/>
      <c r="E493" s="78"/>
      <c r="F493" s="78"/>
      <c r="G493" s="78"/>
      <c r="H493" s="128"/>
      <c r="I493" s="134"/>
    </row>
    <row r="494" spans="1:9" ht="24.95" customHeight="1" x14ac:dyDescent="0.2">
      <c r="A494" s="56">
        <v>0</v>
      </c>
      <c r="B494" s="67"/>
      <c r="C494" s="67"/>
      <c r="D494" s="67"/>
      <c r="E494" s="67"/>
      <c r="F494" s="67"/>
      <c r="G494" s="67"/>
      <c r="H494" s="124"/>
      <c r="I494" s="134"/>
    </row>
    <row r="495" spans="1:9" ht="24.95" customHeight="1" thickBot="1" x14ac:dyDescent="0.25">
      <c r="A495" s="57"/>
      <c r="B495" s="68"/>
      <c r="C495" s="68"/>
      <c r="D495" s="68"/>
      <c r="E495" s="68"/>
      <c r="F495" s="68"/>
      <c r="G495" s="68"/>
      <c r="H495" s="136"/>
      <c r="I495" s="135"/>
    </row>
    <row r="496" spans="1:9" ht="39.950000000000003" customHeight="1" x14ac:dyDescent="0.2">
      <c r="A496" s="274" t="s">
        <v>397</v>
      </c>
      <c r="B496" s="119"/>
      <c r="C496" s="119"/>
      <c r="D496" s="119"/>
      <c r="E496" s="119"/>
      <c r="F496" s="119"/>
      <c r="G496" s="119"/>
      <c r="H496" s="120"/>
      <c r="I496" s="134"/>
    </row>
    <row r="497" spans="1:9" ht="24.95" customHeight="1" x14ac:dyDescent="0.2">
      <c r="A497" s="21" t="s">
        <v>145</v>
      </c>
      <c r="B497" s="52"/>
      <c r="C497" s="52"/>
      <c r="D497" s="52"/>
      <c r="E497" s="52"/>
      <c r="F497" s="52"/>
      <c r="G497" s="52"/>
      <c r="H497" s="131">
        <f t="shared" ref="H497:H503" si="127">B497+C497+D497+F497+G497</f>
        <v>0</v>
      </c>
      <c r="I497" s="134">
        <f>E497+H497</f>
        <v>0</v>
      </c>
    </row>
    <row r="498" spans="1:9" ht="24.95" customHeight="1" x14ac:dyDescent="0.2">
      <c r="A498" s="130" t="s">
        <v>398</v>
      </c>
      <c r="B498" s="131">
        <f t="shared" ref="B498:G498" si="128">B497</f>
        <v>0</v>
      </c>
      <c r="C498" s="131">
        <f t="shared" si="128"/>
        <v>0</v>
      </c>
      <c r="D498" s="131">
        <f t="shared" si="128"/>
        <v>0</v>
      </c>
      <c r="E498" s="131">
        <f t="shared" si="128"/>
        <v>0</v>
      </c>
      <c r="F498" s="131">
        <f t="shared" si="128"/>
        <v>0</v>
      </c>
      <c r="G498" s="131">
        <f t="shared" si="128"/>
        <v>0</v>
      </c>
      <c r="H498" s="131">
        <f t="shared" si="127"/>
        <v>0</v>
      </c>
      <c r="I498" s="134">
        <f t="shared" ref="I498:I503" si="129">E498+H498</f>
        <v>0</v>
      </c>
    </row>
    <row r="499" spans="1:9" ht="24.95" customHeight="1" x14ac:dyDescent="0.2">
      <c r="A499" s="21" t="s">
        <v>399</v>
      </c>
      <c r="B499" s="52"/>
      <c r="C499" s="52"/>
      <c r="D499" s="52"/>
      <c r="E499" s="52"/>
      <c r="F499" s="52"/>
      <c r="G499" s="52"/>
      <c r="H499" s="131">
        <f t="shared" si="127"/>
        <v>0</v>
      </c>
      <c r="I499" s="134">
        <f t="shared" si="129"/>
        <v>0</v>
      </c>
    </row>
    <row r="500" spans="1:9" ht="24.95" customHeight="1" x14ac:dyDescent="0.2">
      <c r="A500" s="21" t="s">
        <v>400</v>
      </c>
      <c r="B500" s="52"/>
      <c r="C500" s="52"/>
      <c r="D500" s="52"/>
      <c r="E500" s="52"/>
      <c r="F500" s="52"/>
      <c r="G500" s="52"/>
      <c r="H500" s="131">
        <f t="shared" si="127"/>
        <v>0</v>
      </c>
      <c r="I500" s="134">
        <f t="shared" si="129"/>
        <v>0</v>
      </c>
    </row>
    <row r="501" spans="1:9" ht="24.95" customHeight="1" x14ac:dyDescent="0.2">
      <c r="A501" s="21" t="s">
        <v>401</v>
      </c>
      <c r="B501" s="52"/>
      <c r="C501" s="52"/>
      <c r="D501" s="52"/>
      <c r="E501" s="52"/>
      <c r="F501" s="52"/>
      <c r="G501" s="52"/>
      <c r="H501" s="131">
        <f t="shared" si="127"/>
        <v>0</v>
      </c>
      <c r="I501" s="134">
        <f t="shared" si="129"/>
        <v>0</v>
      </c>
    </row>
    <row r="502" spans="1:9" ht="24.95" customHeight="1" x14ac:dyDescent="0.2">
      <c r="A502" s="21" t="s">
        <v>402</v>
      </c>
      <c r="B502" s="52"/>
      <c r="C502" s="52"/>
      <c r="D502" s="52"/>
      <c r="E502" s="52"/>
      <c r="F502" s="52"/>
      <c r="G502" s="52"/>
      <c r="H502" s="131">
        <f t="shared" si="127"/>
        <v>0</v>
      </c>
      <c r="I502" s="134">
        <f t="shared" si="129"/>
        <v>0</v>
      </c>
    </row>
    <row r="503" spans="1:9" ht="24.95" customHeight="1" x14ac:dyDescent="0.2">
      <c r="A503" s="21" t="s">
        <v>403</v>
      </c>
      <c r="B503" s="52"/>
      <c r="C503" s="52"/>
      <c r="D503" s="52"/>
      <c r="E503" s="52"/>
      <c r="F503" s="52"/>
      <c r="G503" s="52"/>
      <c r="H503" s="131">
        <f t="shared" si="127"/>
        <v>0</v>
      </c>
      <c r="I503" s="134">
        <f t="shared" si="129"/>
        <v>0</v>
      </c>
    </row>
    <row r="504" spans="1:9" ht="24.95" customHeight="1" x14ac:dyDescent="0.2">
      <c r="A504" s="56">
        <v>0</v>
      </c>
      <c r="B504" s="70"/>
      <c r="C504" s="70"/>
      <c r="D504" s="70"/>
      <c r="E504" s="70"/>
      <c r="F504" s="70"/>
      <c r="G504" s="70"/>
      <c r="H504" s="120"/>
      <c r="I504" s="134"/>
    </row>
    <row r="505" spans="1:9" ht="24.95" customHeight="1" x14ac:dyDescent="0.2">
      <c r="A505" s="59" t="s">
        <v>155</v>
      </c>
      <c r="B505" s="75" t="str">
        <f t="shared" ref="B505:I505" si="130">IF(B497-B499-B500-B501-B502-B503=0,"OK","OUT OF BALANCE BY")</f>
        <v>OK</v>
      </c>
      <c r="C505" s="75" t="str">
        <f t="shared" si="130"/>
        <v>OK</v>
      </c>
      <c r="D505" s="75" t="str">
        <f t="shared" si="130"/>
        <v>OK</v>
      </c>
      <c r="E505" s="75" t="str">
        <f t="shared" si="130"/>
        <v>OK</v>
      </c>
      <c r="F505" s="75" t="str">
        <f t="shared" si="130"/>
        <v>OK</v>
      </c>
      <c r="G505" s="75" t="str">
        <f t="shared" si="130"/>
        <v>OK</v>
      </c>
      <c r="H505" s="120" t="str">
        <f t="shared" si="130"/>
        <v>OK</v>
      </c>
      <c r="I505" s="134" t="str">
        <f t="shared" si="130"/>
        <v>OK</v>
      </c>
    </row>
    <row r="506" spans="1:9" ht="24.95" customHeight="1" x14ac:dyDescent="0.2">
      <c r="A506" s="56">
        <v>0</v>
      </c>
      <c r="B506" s="67">
        <f t="shared" ref="B506:I506" si="131">B497-B499-B500-B501-B502-B503</f>
        <v>0</v>
      </c>
      <c r="C506" s="67">
        <f t="shared" si="131"/>
        <v>0</v>
      </c>
      <c r="D506" s="67">
        <f t="shared" si="131"/>
        <v>0</v>
      </c>
      <c r="E506" s="67">
        <f t="shared" si="131"/>
        <v>0</v>
      </c>
      <c r="F506" s="67">
        <f t="shared" si="131"/>
        <v>0</v>
      </c>
      <c r="G506" s="67">
        <f t="shared" si="131"/>
        <v>0</v>
      </c>
      <c r="H506" s="124">
        <f t="shared" si="131"/>
        <v>0</v>
      </c>
      <c r="I506" s="134">
        <f t="shared" si="131"/>
        <v>0</v>
      </c>
    </row>
    <row r="507" spans="1:9" ht="24.95" customHeight="1" thickBot="1" x14ac:dyDescent="0.25">
      <c r="A507" s="57"/>
      <c r="B507" s="68"/>
      <c r="C507" s="68"/>
      <c r="D507" s="68"/>
      <c r="E507" s="68"/>
      <c r="F507" s="68"/>
      <c r="G507" s="68"/>
      <c r="H507" s="136"/>
      <c r="I507" s="135"/>
    </row>
    <row r="508" spans="1:9" ht="39.950000000000003" customHeight="1" x14ac:dyDescent="0.2">
      <c r="A508" s="274" t="s">
        <v>404</v>
      </c>
      <c r="B508" s="119"/>
      <c r="C508" s="119"/>
      <c r="D508" s="119"/>
      <c r="E508" s="119"/>
      <c r="F508" s="119"/>
      <c r="G508" s="119"/>
      <c r="H508" s="158"/>
      <c r="I508" s="133"/>
    </row>
    <row r="509" spans="1:9" ht="24.95" customHeight="1" x14ac:dyDescent="0.2">
      <c r="A509" s="21" t="s">
        <v>145</v>
      </c>
      <c r="B509" s="52"/>
      <c r="C509" s="52"/>
      <c r="D509" s="52"/>
      <c r="E509" s="52"/>
      <c r="F509" s="52"/>
      <c r="G509" s="52"/>
      <c r="H509" s="155">
        <f t="shared" ref="H509:H517" si="132">B509+C509+D509+F509+G509</f>
        <v>0</v>
      </c>
      <c r="I509" s="134">
        <f>E509+H509</f>
        <v>0</v>
      </c>
    </row>
    <row r="510" spans="1:9" ht="24.95" customHeight="1" x14ac:dyDescent="0.2">
      <c r="A510" s="21" t="s">
        <v>405</v>
      </c>
      <c r="B510" s="76"/>
      <c r="C510" s="76"/>
      <c r="D510" s="76"/>
      <c r="E510" s="76"/>
      <c r="F510" s="76"/>
      <c r="G510" s="76"/>
      <c r="H510" s="159">
        <f t="shared" si="132"/>
        <v>0</v>
      </c>
      <c r="I510" s="134">
        <f t="shared" ref="I510:I517" si="133">E510+H510</f>
        <v>0</v>
      </c>
    </row>
    <row r="511" spans="1:9" ht="24.95" customHeight="1" x14ac:dyDescent="0.2">
      <c r="A511" s="21" t="s">
        <v>406</v>
      </c>
      <c r="B511" s="76"/>
      <c r="C511" s="76"/>
      <c r="D511" s="76"/>
      <c r="E511" s="76"/>
      <c r="F511" s="76"/>
      <c r="G511" s="76"/>
      <c r="H511" s="159">
        <f t="shared" si="132"/>
        <v>0</v>
      </c>
      <c r="I511" s="134">
        <f t="shared" si="133"/>
        <v>0</v>
      </c>
    </row>
    <row r="512" spans="1:9" ht="24.95" customHeight="1" x14ac:dyDescent="0.2">
      <c r="A512" s="21" t="s">
        <v>407</v>
      </c>
      <c r="B512" s="76"/>
      <c r="C512" s="76"/>
      <c r="D512" s="76"/>
      <c r="E512" s="76"/>
      <c r="F512" s="76"/>
      <c r="G512" s="76"/>
      <c r="H512" s="159">
        <f t="shared" si="132"/>
        <v>0</v>
      </c>
      <c r="I512" s="134">
        <f t="shared" si="133"/>
        <v>0</v>
      </c>
    </row>
    <row r="513" spans="1:9" ht="24.95" customHeight="1" x14ac:dyDescent="0.2">
      <c r="A513" s="21" t="s">
        <v>408</v>
      </c>
      <c r="B513" s="76"/>
      <c r="C513" s="76"/>
      <c r="D513" s="76"/>
      <c r="E513" s="76"/>
      <c r="F513" s="76"/>
      <c r="G513" s="76"/>
      <c r="H513" s="159">
        <f t="shared" si="132"/>
        <v>0</v>
      </c>
      <c r="I513" s="134">
        <f t="shared" si="133"/>
        <v>0</v>
      </c>
    </row>
    <row r="514" spans="1:9" ht="24.95" customHeight="1" x14ac:dyDescent="0.2">
      <c r="A514" s="21" t="s">
        <v>409</v>
      </c>
      <c r="B514" s="76"/>
      <c r="C514" s="76"/>
      <c r="D514" s="76"/>
      <c r="E514" s="76"/>
      <c r="F514" s="76"/>
      <c r="G514" s="76"/>
      <c r="H514" s="159">
        <f t="shared" si="132"/>
        <v>0</v>
      </c>
      <c r="I514" s="134">
        <f t="shared" si="133"/>
        <v>0</v>
      </c>
    </row>
    <row r="515" spans="1:9" ht="24.95" customHeight="1" x14ac:dyDescent="0.2">
      <c r="A515" s="21" t="s">
        <v>410</v>
      </c>
      <c r="B515" s="76"/>
      <c r="C515" s="76"/>
      <c r="D515" s="76"/>
      <c r="E515" s="76"/>
      <c r="F515" s="76"/>
      <c r="G515" s="76"/>
      <c r="H515" s="159">
        <f t="shared" si="132"/>
        <v>0</v>
      </c>
      <c r="I515" s="134">
        <f t="shared" si="133"/>
        <v>0</v>
      </c>
    </row>
    <row r="516" spans="1:9" ht="24.95" customHeight="1" x14ac:dyDescent="0.2">
      <c r="A516" s="21" t="s">
        <v>411</v>
      </c>
      <c r="B516" s="76"/>
      <c r="C516" s="76"/>
      <c r="D516" s="76"/>
      <c r="E516" s="76"/>
      <c r="F516" s="76"/>
      <c r="G516" s="76"/>
      <c r="H516" s="159">
        <f t="shared" si="132"/>
        <v>0</v>
      </c>
      <c r="I516" s="134">
        <f t="shared" si="133"/>
        <v>0</v>
      </c>
    </row>
    <row r="517" spans="1:9" ht="24.95" customHeight="1" x14ac:dyDescent="0.2">
      <c r="A517" s="21" t="s">
        <v>1116</v>
      </c>
      <c r="B517" s="76"/>
      <c r="C517" s="76"/>
      <c r="D517" s="76"/>
      <c r="E517" s="76"/>
      <c r="F517" s="76"/>
      <c r="G517" s="76"/>
      <c r="H517" s="159">
        <f t="shared" si="132"/>
        <v>0</v>
      </c>
      <c r="I517" s="134">
        <f t="shared" si="133"/>
        <v>0</v>
      </c>
    </row>
    <row r="518" spans="1:9" ht="24.95" customHeight="1" x14ac:dyDescent="0.2">
      <c r="A518" s="21" t="s">
        <v>1168</v>
      </c>
      <c r="B518" s="78"/>
      <c r="C518" s="78"/>
      <c r="D518" s="78"/>
      <c r="E518" s="78"/>
      <c r="F518" s="78"/>
      <c r="G518" s="78"/>
      <c r="H518" s="159"/>
      <c r="I518" s="134"/>
    </row>
    <row r="519" spans="1:9" ht="24.95" customHeight="1" x14ac:dyDescent="0.2">
      <c r="A519" s="21"/>
      <c r="B519" s="78"/>
      <c r="C519" s="78"/>
      <c r="D519" s="78"/>
      <c r="E519" s="78"/>
      <c r="F519" s="78"/>
      <c r="G519" s="78"/>
      <c r="H519" s="159"/>
      <c r="I519" s="134"/>
    </row>
    <row r="520" spans="1:9" ht="24.95" customHeight="1" x14ac:dyDescent="0.2">
      <c r="A520" s="59" t="s">
        <v>169</v>
      </c>
      <c r="B520" s="72" t="str">
        <f>IF(B509-B510-B511=0,"OK","OUT OF BALANCE BY")</f>
        <v>OK</v>
      </c>
      <c r="C520" s="72" t="str">
        <f t="shared" ref="C520:I520" si="134">IF(C509-C510-C511=0,"OK","OUT OF BALANCE BY")</f>
        <v>OK</v>
      </c>
      <c r="D520" s="72" t="str">
        <f t="shared" si="134"/>
        <v>OK</v>
      </c>
      <c r="E520" s="72" t="str">
        <f t="shared" si="134"/>
        <v>OK</v>
      </c>
      <c r="F520" s="72" t="str">
        <f t="shared" si="134"/>
        <v>OK</v>
      </c>
      <c r="G520" s="72" t="str">
        <f t="shared" si="134"/>
        <v>OK</v>
      </c>
      <c r="H520" s="157" t="str">
        <f>IF(H509-H510-H511=0,"OK","OUT OF BALANCE BY")</f>
        <v>OK</v>
      </c>
      <c r="I520" s="157" t="str">
        <f t="shared" si="134"/>
        <v>OK</v>
      </c>
    </row>
    <row r="521" spans="1:9" s="18" customFormat="1" ht="24.95" customHeight="1" x14ac:dyDescent="0.2">
      <c r="A521" s="59"/>
      <c r="B521" s="67">
        <f>B509-B510-B511</f>
        <v>0</v>
      </c>
      <c r="C521" s="67">
        <f t="shared" ref="C521:G521" si="135">C509-C510-C511</f>
        <v>0</v>
      </c>
      <c r="D521" s="67">
        <f t="shared" si="135"/>
        <v>0</v>
      </c>
      <c r="E521" s="67">
        <f t="shared" si="135"/>
        <v>0</v>
      </c>
      <c r="F521" s="67">
        <f t="shared" si="135"/>
        <v>0</v>
      </c>
      <c r="G521" s="67">
        <f t="shared" si="135"/>
        <v>0</v>
      </c>
      <c r="H521" s="129">
        <f>H510-H511-H512</f>
        <v>0</v>
      </c>
      <c r="I521" s="129">
        <f>I510-I511-I512</f>
        <v>0</v>
      </c>
    </row>
    <row r="522" spans="1:9" s="18" customFormat="1" ht="24.95" customHeight="1" x14ac:dyDescent="0.2">
      <c r="A522" s="59" t="s">
        <v>1117</v>
      </c>
      <c r="B522" s="72" t="str">
        <f>IF(B513-B517=0,"OK","OUT OF BALANCE BY")</f>
        <v>OK</v>
      </c>
      <c r="C522" s="72" t="str">
        <f t="shared" ref="C522:I522" si="136">IF(C513-C517=0,"OK","OUT OF BALANCE BY")</f>
        <v>OK</v>
      </c>
      <c r="D522" s="72" t="str">
        <f t="shared" si="136"/>
        <v>OK</v>
      </c>
      <c r="E522" s="72" t="str">
        <f t="shared" si="136"/>
        <v>OK</v>
      </c>
      <c r="F522" s="72" t="str">
        <f t="shared" si="136"/>
        <v>OK</v>
      </c>
      <c r="G522" s="72" t="str">
        <f t="shared" si="136"/>
        <v>OK</v>
      </c>
      <c r="H522" s="157" t="str">
        <f t="shared" si="136"/>
        <v>OK</v>
      </c>
      <c r="I522" s="157" t="str">
        <f t="shared" si="136"/>
        <v>OK</v>
      </c>
    </row>
    <row r="523" spans="1:9" ht="24.95" customHeight="1" thickBot="1" x14ac:dyDescent="0.25">
      <c r="A523" s="57"/>
      <c r="B523" s="58">
        <f>B513-B517</f>
        <v>0</v>
      </c>
      <c r="C523" s="58">
        <f t="shared" ref="C523:G523" si="137">C513-C517</f>
        <v>0</v>
      </c>
      <c r="D523" s="58">
        <f t="shared" si="137"/>
        <v>0</v>
      </c>
      <c r="E523" s="58">
        <f t="shared" si="137"/>
        <v>0</v>
      </c>
      <c r="F523" s="58">
        <f t="shared" si="137"/>
        <v>0</v>
      </c>
      <c r="G523" s="58">
        <f t="shared" si="137"/>
        <v>0</v>
      </c>
      <c r="H523" s="117">
        <f>H514-H518</f>
        <v>0</v>
      </c>
      <c r="I523" s="117">
        <f>I514-I518</f>
        <v>0</v>
      </c>
    </row>
    <row r="524" spans="1:9" ht="39.950000000000003" customHeight="1" x14ac:dyDescent="0.2">
      <c r="A524" s="274" t="s">
        <v>412</v>
      </c>
      <c r="B524" s="119"/>
      <c r="C524" s="119"/>
      <c r="D524" s="119"/>
      <c r="E524" s="119"/>
      <c r="F524" s="119"/>
      <c r="G524" s="119"/>
      <c r="H524" s="120"/>
      <c r="I524" s="134"/>
    </row>
    <row r="525" spans="1:9" ht="24.95" customHeight="1" x14ac:dyDescent="0.2">
      <c r="A525" s="21" t="s">
        <v>145</v>
      </c>
      <c r="B525" s="52"/>
      <c r="C525" s="52"/>
      <c r="D525" s="52"/>
      <c r="E525" s="52"/>
      <c r="F525" s="52"/>
      <c r="G525" s="52"/>
      <c r="H525" s="131">
        <f t="shared" ref="H525:H531" si="138">B525+C525+D525+F525+G525</f>
        <v>0</v>
      </c>
      <c r="I525" s="134">
        <f>E525+H525</f>
        <v>0</v>
      </c>
    </row>
    <row r="526" spans="1:9" ht="24.95" customHeight="1" x14ac:dyDescent="0.2">
      <c r="A526" s="21" t="s">
        <v>413</v>
      </c>
      <c r="B526" s="76"/>
      <c r="C526" s="76"/>
      <c r="D526" s="76"/>
      <c r="E526" s="76"/>
      <c r="F526" s="76"/>
      <c r="G526" s="76"/>
      <c r="H526" s="140">
        <f t="shared" si="138"/>
        <v>0</v>
      </c>
      <c r="I526" s="134">
        <f t="shared" ref="I526:I531" si="139">E526+H526</f>
        <v>0</v>
      </c>
    </row>
    <row r="527" spans="1:9" ht="24.95" customHeight="1" x14ac:dyDescent="0.2">
      <c r="A527" s="21" t="s">
        <v>414</v>
      </c>
      <c r="B527" s="76"/>
      <c r="C527" s="76"/>
      <c r="D527" s="76"/>
      <c r="E527" s="76"/>
      <c r="F527" s="76"/>
      <c r="G527" s="76"/>
      <c r="H527" s="140">
        <f t="shared" si="138"/>
        <v>0</v>
      </c>
      <c r="I527" s="134">
        <f t="shared" si="139"/>
        <v>0</v>
      </c>
    </row>
    <row r="528" spans="1:9" ht="24.95" customHeight="1" x14ac:dyDescent="0.2">
      <c r="A528" s="21" t="s">
        <v>415</v>
      </c>
      <c r="B528" s="76"/>
      <c r="C528" s="76"/>
      <c r="D528" s="76"/>
      <c r="E528" s="76"/>
      <c r="F528" s="76"/>
      <c r="G528" s="76"/>
      <c r="H528" s="140">
        <f t="shared" si="138"/>
        <v>0</v>
      </c>
      <c r="I528" s="134">
        <f t="shared" si="139"/>
        <v>0</v>
      </c>
    </row>
    <row r="529" spans="1:9" ht="24.95" customHeight="1" x14ac:dyDescent="0.2">
      <c r="A529" s="21" t="s">
        <v>416</v>
      </c>
      <c r="B529" s="76"/>
      <c r="C529" s="76"/>
      <c r="D529" s="76"/>
      <c r="E529" s="76"/>
      <c r="F529" s="76"/>
      <c r="G529" s="76"/>
      <c r="H529" s="140">
        <f t="shared" si="138"/>
        <v>0</v>
      </c>
      <c r="I529" s="134">
        <f t="shared" si="139"/>
        <v>0</v>
      </c>
    </row>
    <row r="530" spans="1:9" ht="24.95" customHeight="1" x14ac:dyDescent="0.2">
      <c r="A530" s="21" t="s">
        <v>417</v>
      </c>
      <c r="B530" s="52"/>
      <c r="C530" s="52"/>
      <c r="D530" s="52"/>
      <c r="E530" s="52"/>
      <c r="F530" s="52"/>
      <c r="G530" s="52"/>
      <c r="H530" s="131">
        <f t="shared" si="138"/>
        <v>0</v>
      </c>
      <c r="I530" s="134">
        <f t="shared" si="139"/>
        <v>0</v>
      </c>
    </row>
    <row r="531" spans="1:9" ht="24.95" customHeight="1" x14ac:dyDescent="0.2">
      <c r="A531" s="21" t="s">
        <v>418</v>
      </c>
      <c r="B531" s="52"/>
      <c r="C531" s="52"/>
      <c r="D531" s="52"/>
      <c r="E531" s="52"/>
      <c r="F531" s="52"/>
      <c r="G531" s="52"/>
      <c r="H531" s="131">
        <f t="shared" si="138"/>
        <v>0</v>
      </c>
      <c r="I531" s="134">
        <f t="shared" si="139"/>
        <v>0</v>
      </c>
    </row>
    <row r="532" spans="1:9" ht="24.95" customHeight="1" x14ac:dyDescent="0.2">
      <c r="A532" s="56">
        <v>0</v>
      </c>
      <c r="B532" s="70"/>
      <c r="C532" s="70"/>
      <c r="D532" s="70"/>
      <c r="E532" s="70"/>
      <c r="F532" s="70"/>
      <c r="G532" s="70"/>
      <c r="H532" s="120"/>
      <c r="I532" s="134"/>
    </row>
    <row r="533" spans="1:9" ht="24.95" customHeight="1" x14ac:dyDescent="0.2">
      <c r="A533" s="56">
        <v>0</v>
      </c>
      <c r="B533" s="70"/>
      <c r="C533" s="70"/>
      <c r="D533" s="70"/>
      <c r="E533" s="70"/>
      <c r="F533" s="70"/>
      <c r="G533" s="70"/>
      <c r="H533" s="120"/>
      <c r="I533" s="134"/>
    </row>
    <row r="534" spans="1:9" ht="24.95" customHeight="1" x14ac:dyDescent="0.2">
      <c r="A534" s="56">
        <v>0</v>
      </c>
      <c r="B534" s="70"/>
      <c r="C534" s="70"/>
      <c r="D534" s="70"/>
      <c r="E534" s="70"/>
      <c r="F534" s="70"/>
      <c r="G534" s="70"/>
      <c r="H534" s="120"/>
      <c r="I534" s="134"/>
    </row>
    <row r="535" spans="1:9" s="18" customFormat="1" ht="24.95" customHeight="1" x14ac:dyDescent="0.2">
      <c r="A535" s="59" t="s">
        <v>169</v>
      </c>
      <c r="B535" s="72" t="str">
        <f t="shared" ref="B535:I535" si="140">IF(B525-B526-B527=0,"OK","OUT OF BALANCE BY")</f>
        <v>OK</v>
      </c>
      <c r="C535" s="72" t="str">
        <f t="shared" si="140"/>
        <v>OK</v>
      </c>
      <c r="D535" s="72" t="str">
        <f t="shared" si="140"/>
        <v>OK</v>
      </c>
      <c r="E535" s="72" t="str">
        <f t="shared" si="140"/>
        <v>OK</v>
      </c>
      <c r="F535" s="72" t="str">
        <f t="shared" si="140"/>
        <v>OK</v>
      </c>
      <c r="G535" s="72" t="str">
        <f t="shared" si="140"/>
        <v>OK</v>
      </c>
      <c r="H535" s="125" t="str">
        <f t="shared" si="140"/>
        <v>OK</v>
      </c>
      <c r="I535" s="137" t="str">
        <f t="shared" si="140"/>
        <v>OK</v>
      </c>
    </row>
    <row r="536" spans="1:9" s="18" customFormat="1" ht="24.95" customHeight="1" x14ac:dyDescent="0.2">
      <c r="A536" s="59"/>
      <c r="B536" s="67">
        <f t="shared" ref="B536:I536" si="141">B525-B526-B527</f>
        <v>0</v>
      </c>
      <c r="C536" s="67">
        <f t="shared" si="141"/>
        <v>0</v>
      </c>
      <c r="D536" s="67">
        <f t="shared" si="141"/>
        <v>0</v>
      </c>
      <c r="E536" s="67">
        <f t="shared" si="141"/>
        <v>0</v>
      </c>
      <c r="F536" s="67">
        <f t="shared" si="141"/>
        <v>0</v>
      </c>
      <c r="G536" s="67">
        <f t="shared" si="141"/>
        <v>0</v>
      </c>
      <c r="H536" s="124">
        <f t="shared" si="141"/>
        <v>0</v>
      </c>
      <c r="I536" s="134">
        <f t="shared" si="141"/>
        <v>0</v>
      </c>
    </row>
    <row r="537" spans="1:9" ht="24.95" customHeight="1" thickBot="1" x14ac:dyDescent="0.25">
      <c r="A537" s="57"/>
      <c r="B537" s="68"/>
      <c r="C537" s="68"/>
      <c r="D537" s="68"/>
      <c r="E537" s="68"/>
      <c r="F537" s="68"/>
      <c r="G537" s="68"/>
      <c r="H537" s="136"/>
      <c r="I537" s="135"/>
    </row>
    <row r="538" spans="1:9" ht="39.950000000000003" customHeight="1" x14ac:dyDescent="0.2">
      <c r="A538" s="274" t="s">
        <v>419</v>
      </c>
      <c r="B538" s="119"/>
      <c r="C538" s="119"/>
      <c r="D538" s="119"/>
      <c r="E538" s="119"/>
      <c r="F538" s="119"/>
      <c r="G538" s="119"/>
      <c r="H538" s="120"/>
      <c r="I538" s="134"/>
    </row>
    <row r="539" spans="1:9" ht="24.95" customHeight="1" x14ac:dyDescent="0.2">
      <c r="A539" s="21" t="s">
        <v>145</v>
      </c>
      <c r="B539" s="52"/>
      <c r="C539" s="52"/>
      <c r="D539" s="52"/>
      <c r="E539" s="52"/>
      <c r="F539" s="52"/>
      <c r="G539" s="52"/>
      <c r="H539" s="131">
        <f>B539+C539+D539+F539+G539</f>
        <v>0</v>
      </c>
      <c r="I539" s="134">
        <f>E539+H539</f>
        <v>0</v>
      </c>
    </row>
    <row r="540" spans="1:9" ht="24.95" customHeight="1" x14ac:dyDescent="0.2">
      <c r="A540" s="130" t="s">
        <v>420</v>
      </c>
      <c r="B540" s="131">
        <f t="shared" ref="B540:G540" si="142">B539</f>
        <v>0</v>
      </c>
      <c r="C540" s="131">
        <f t="shared" si="142"/>
        <v>0</v>
      </c>
      <c r="D540" s="131">
        <f t="shared" si="142"/>
        <v>0</v>
      </c>
      <c r="E540" s="131">
        <f t="shared" si="142"/>
        <v>0</v>
      </c>
      <c r="F540" s="131">
        <f t="shared" si="142"/>
        <v>0</v>
      </c>
      <c r="G540" s="131">
        <f t="shared" si="142"/>
        <v>0</v>
      </c>
      <c r="H540" s="131">
        <f>B540+C540+D540+F540+G540</f>
        <v>0</v>
      </c>
      <c r="I540" s="134">
        <f t="shared" ref="I540:I543" si="143">E540+H540</f>
        <v>0</v>
      </c>
    </row>
    <row r="541" spans="1:9" ht="24.95" customHeight="1" x14ac:dyDescent="0.2">
      <c r="A541" s="21" t="s">
        <v>421</v>
      </c>
      <c r="B541" s="76"/>
      <c r="C541" s="76"/>
      <c r="D541" s="76"/>
      <c r="E541" s="76"/>
      <c r="F541" s="76"/>
      <c r="G541" s="76"/>
      <c r="H541" s="140">
        <f>B541+C541+D541+F541+G541</f>
        <v>0</v>
      </c>
      <c r="I541" s="134">
        <f t="shared" si="143"/>
        <v>0</v>
      </c>
    </row>
    <row r="542" spans="1:9" ht="24.95" customHeight="1" x14ac:dyDescent="0.2">
      <c r="A542" s="21" t="s">
        <v>422</v>
      </c>
      <c r="B542" s="76"/>
      <c r="C542" s="76"/>
      <c r="D542" s="76"/>
      <c r="E542" s="76"/>
      <c r="F542" s="76"/>
      <c r="G542" s="76"/>
      <c r="H542" s="140">
        <f>B542+C542+D542+F542+G542</f>
        <v>0</v>
      </c>
      <c r="I542" s="134">
        <f t="shared" si="143"/>
        <v>0</v>
      </c>
    </row>
    <row r="543" spans="1:9" ht="24.95" customHeight="1" x14ac:dyDescent="0.2">
      <c r="A543" s="21" t="s">
        <v>423</v>
      </c>
      <c r="B543" s="76"/>
      <c r="C543" s="76"/>
      <c r="D543" s="76"/>
      <c r="E543" s="76"/>
      <c r="F543" s="76"/>
      <c r="G543" s="76"/>
      <c r="H543" s="140">
        <f>B543+C543+D543+F543+G543</f>
        <v>0</v>
      </c>
      <c r="I543" s="134">
        <f t="shared" si="143"/>
        <v>0</v>
      </c>
    </row>
    <row r="544" spans="1:9" ht="24.95" customHeight="1" x14ac:dyDescent="0.2">
      <c r="A544" s="56">
        <v>0</v>
      </c>
      <c r="B544" s="78"/>
      <c r="C544" s="78"/>
      <c r="D544" s="78"/>
      <c r="E544" s="78"/>
      <c r="F544" s="78"/>
      <c r="G544" s="78"/>
      <c r="H544" s="128"/>
      <c r="I544" s="134"/>
    </row>
    <row r="545" spans="1:9" ht="24.95" customHeight="1" x14ac:dyDescent="0.2">
      <c r="A545" s="56">
        <v>0</v>
      </c>
      <c r="B545" s="78"/>
      <c r="C545" s="78"/>
      <c r="D545" s="78"/>
      <c r="E545" s="78"/>
      <c r="F545" s="78"/>
      <c r="G545" s="78"/>
      <c r="H545" s="128"/>
      <c r="I545" s="134"/>
    </row>
    <row r="546" spans="1:9" ht="24.95" customHeight="1" x14ac:dyDescent="0.2">
      <c r="A546" s="56">
        <v>0</v>
      </c>
      <c r="B546" s="67"/>
      <c r="C546" s="67"/>
      <c r="D546" s="67"/>
      <c r="E546" s="67"/>
      <c r="F546" s="67"/>
      <c r="G546" s="67"/>
      <c r="H546" s="124"/>
      <c r="I546" s="134"/>
    </row>
    <row r="547" spans="1:9" ht="24.95" customHeight="1" thickBot="1" x14ac:dyDescent="0.25">
      <c r="A547" s="57"/>
      <c r="B547" s="68"/>
      <c r="C547" s="68"/>
      <c r="D547" s="68"/>
      <c r="E547" s="68"/>
      <c r="F547" s="68"/>
      <c r="G547" s="68"/>
      <c r="H547" s="136"/>
      <c r="I547" s="135"/>
    </row>
    <row r="548" spans="1:9" ht="39.950000000000003" customHeight="1" x14ac:dyDescent="0.2">
      <c r="A548" s="274" t="s">
        <v>424</v>
      </c>
      <c r="B548" s="116"/>
      <c r="C548" s="116"/>
      <c r="D548" s="116"/>
      <c r="E548" s="116"/>
      <c r="F548" s="116"/>
      <c r="G548" s="116"/>
      <c r="H548" s="124"/>
      <c r="I548" s="134"/>
    </row>
    <row r="549" spans="1:9" ht="24.95" customHeight="1" x14ac:dyDescent="0.2">
      <c r="A549" s="21" t="s">
        <v>145</v>
      </c>
      <c r="B549" s="54"/>
      <c r="C549" s="54"/>
      <c r="D549" s="54"/>
      <c r="E549" s="54"/>
      <c r="F549" s="54"/>
      <c r="G549" s="54"/>
      <c r="H549" s="127">
        <f>B549+C549+D549+F549+G549</f>
        <v>0</v>
      </c>
      <c r="I549" s="134">
        <f>E549+H549</f>
        <v>0</v>
      </c>
    </row>
    <row r="550" spans="1:9" ht="24.95" customHeight="1" x14ac:dyDescent="0.2">
      <c r="A550" s="130" t="s">
        <v>425</v>
      </c>
      <c r="B550" s="140">
        <f t="shared" ref="B550:G550" si="144">B549</f>
        <v>0</v>
      </c>
      <c r="C550" s="140">
        <f t="shared" si="144"/>
        <v>0</v>
      </c>
      <c r="D550" s="140">
        <f t="shared" si="144"/>
        <v>0</v>
      </c>
      <c r="E550" s="140">
        <f t="shared" si="144"/>
        <v>0</v>
      </c>
      <c r="F550" s="140">
        <f t="shared" si="144"/>
        <v>0</v>
      </c>
      <c r="G550" s="140">
        <f t="shared" si="144"/>
        <v>0</v>
      </c>
      <c r="H550" s="140">
        <f>B550+C550+D550+F550+G550</f>
        <v>0</v>
      </c>
      <c r="I550" s="134">
        <f t="shared" ref="I550:I551" si="145">E550+H550</f>
        <v>0</v>
      </c>
    </row>
    <row r="551" spans="1:9" ht="24.95" customHeight="1" x14ac:dyDescent="0.2">
      <c r="A551" s="21" t="s">
        <v>426</v>
      </c>
      <c r="B551" s="76"/>
      <c r="C551" s="76"/>
      <c r="D551" s="76"/>
      <c r="E551" s="76"/>
      <c r="F551" s="76"/>
      <c r="G551" s="76"/>
      <c r="H551" s="140">
        <f>B551+C551+D551+F551+G551</f>
        <v>0</v>
      </c>
      <c r="I551" s="134">
        <f t="shared" si="145"/>
        <v>0</v>
      </c>
    </row>
    <row r="552" spans="1:9" ht="24.95" customHeight="1" x14ac:dyDescent="0.2">
      <c r="A552" s="56">
        <v>0</v>
      </c>
      <c r="B552" s="78"/>
      <c r="C552" s="78"/>
      <c r="D552" s="78"/>
      <c r="E552" s="78"/>
      <c r="F552" s="78"/>
      <c r="G552" s="78"/>
      <c r="H552" s="128"/>
      <c r="I552" s="134"/>
    </row>
    <row r="553" spans="1:9" ht="24.95" customHeight="1" x14ac:dyDescent="0.2">
      <c r="A553" s="56">
        <v>0</v>
      </c>
      <c r="B553" s="78"/>
      <c r="C553" s="78"/>
      <c r="D553" s="78"/>
      <c r="E553" s="78"/>
      <c r="F553" s="78"/>
      <c r="G553" s="78"/>
      <c r="H553" s="128"/>
      <c r="I553" s="134"/>
    </row>
    <row r="554" spans="1:9" ht="24.95" customHeight="1" x14ac:dyDescent="0.2">
      <c r="A554" s="56">
        <v>0</v>
      </c>
      <c r="B554" s="67"/>
      <c r="C554" s="67"/>
      <c r="D554" s="67"/>
      <c r="E554" s="67"/>
      <c r="F554" s="67"/>
      <c r="G554" s="67"/>
      <c r="H554" s="124"/>
      <c r="I554" s="134"/>
    </row>
    <row r="555" spans="1:9" ht="24.95" customHeight="1" thickBot="1" x14ac:dyDescent="0.25">
      <c r="A555" s="57"/>
      <c r="B555" s="68"/>
      <c r="C555" s="68"/>
      <c r="D555" s="68"/>
      <c r="E555" s="68"/>
      <c r="F555" s="68"/>
      <c r="G555" s="68"/>
      <c r="H555" s="136"/>
      <c r="I555" s="135"/>
    </row>
    <row r="556" spans="1:9" ht="39.950000000000003" customHeight="1" x14ac:dyDescent="0.2">
      <c r="A556" s="274" t="s">
        <v>427</v>
      </c>
      <c r="B556" s="119"/>
      <c r="C556" s="119"/>
      <c r="D556" s="119"/>
      <c r="E556" s="119"/>
      <c r="F556" s="119"/>
      <c r="G556" s="119"/>
      <c r="H556" s="120"/>
      <c r="I556" s="134"/>
    </row>
    <row r="557" spans="1:9" ht="24.95" customHeight="1" x14ac:dyDescent="0.2">
      <c r="A557" s="21" t="s">
        <v>145</v>
      </c>
      <c r="B557" s="52"/>
      <c r="C557" s="52"/>
      <c r="D557" s="52"/>
      <c r="E557" s="52"/>
      <c r="F557" s="52"/>
      <c r="G557" s="52"/>
      <c r="H557" s="131">
        <f t="shared" ref="H557:H577" si="146">B557+C557+D557+F557+G557</f>
        <v>0</v>
      </c>
      <c r="I557" s="134">
        <f>E557+H557</f>
        <v>0</v>
      </c>
    </row>
    <row r="558" spans="1:9" ht="24.95" customHeight="1" x14ac:dyDescent="0.2">
      <c r="A558" s="21" t="s">
        <v>428</v>
      </c>
      <c r="B558" s="76"/>
      <c r="C558" s="76"/>
      <c r="D558" s="76"/>
      <c r="E558" s="76"/>
      <c r="F558" s="76"/>
      <c r="G558" s="76"/>
      <c r="H558" s="140">
        <f t="shared" si="146"/>
        <v>0</v>
      </c>
      <c r="I558" s="134">
        <f t="shared" ref="I558:I577" si="147">E558+H558</f>
        <v>0</v>
      </c>
    </row>
    <row r="559" spans="1:9" ht="24.95" customHeight="1" x14ac:dyDescent="0.2">
      <c r="A559" s="21" t="s">
        <v>429</v>
      </c>
      <c r="B559" s="76"/>
      <c r="C559" s="76"/>
      <c r="D559" s="76"/>
      <c r="E559" s="76"/>
      <c r="F559" s="76"/>
      <c r="G559" s="76"/>
      <c r="H559" s="140">
        <f t="shared" si="146"/>
        <v>0</v>
      </c>
      <c r="I559" s="134">
        <f t="shared" si="147"/>
        <v>0</v>
      </c>
    </row>
    <row r="560" spans="1:9" ht="24.95" customHeight="1" x14ac:dyDescent="0.2">
      <c r="A560" s="21" t="s">
        <v>208</v>
      </c>
      <c r="B560" s="76"/>
      <c r="C560" s="76"/>
      <c r="D560" s="76"/>
      <c r="E560" s="76"/>
      <c r="F560" s="76"/>
      <c r="G560" s="76"/>
      <c r="H560" s="140">
        <f t="shared" si="146"/>
        <v>0</v>
      </c>
      <c r="I560" s="134">
        <f t="shared" si="147"/>
        <v>0</v>
      </c>
    </row>
    <row r="561" spans="1:9" ht="24.95" customHeight="1" x14ac:dyDescent="0.2">
      <c r="A561" s="21" t="s">
        <v>430</v>
      </c>
      <c r="B561" s="76"/>
      <c r="C561" s="76"/>
      <c r="D561" s="76"/>
      <c r="E561" s="76"/>
      <c r="F561" s="76"/>
      <c r="G561" s="76"/>
      <c r="H561" s="140">
        <f t="shared" si="146"/>
        <v>0</v>
      </c>
      <c r="I561" s="134">
        <f t="shared" si="147"/>
        <v>0</v>
      </c>
    </row>
    <row r="562" spans="1:9" ht="24.95" customHeight="1" x14ac:dyDescent="0.2">
      <c r="A562" s="21" t="s">
        <v>431</v>
      </c>
      <c r="B562" s="76"/>
      <c r="C562" s="76"/>
      <c r="D562" s="76"/>
      <c r="E562" s="76"/>
      <c r="F562" s="76"/>
      <c r="G562" s="76"/>
      <c r="H562" s="140">
        <f t="shared" si="146"/>
        <v>0</v>
      </c>
      <c r="I562" s="134">
        <f t="shared" si="147"/>
        <v>0</v>
      </c>
    </row>
    <row r="563" spans="1:9" ht="24.95" customHeight="1" x14ac:dyDescent="0.2">
      <c r="A563" s="21" t="s">
        <v>432</v>
      </c>
      <c r="B563" s="76"/>
      <c r="C563" s="76"/>
      <c r="D563" s="76"/>
      <c r="E563" s="76"/>
      <c r="F563" s="76"/>
      <c r="G563" s="76"/>
      <c r="H563" s="140">
        <f t="shared" si="146"/>
        <v>0</v>
      </c>
      <c r="I563" s="134">
        <f t="shared" si="147"/>
        <v>0</v>
      </c>
    </row>
    <row r="564" spans="1:9" ht="24.95" customHeight="1" x14ac:dyDescent="0.2">
      <c r="A564" s="21" t="s">
        <v>433</v>
      </c>
      <c r="B564" s="76"/>
      <c r="C564" s="76"/>
      <c r="D564" s="76"/>
      <c r="E564" s="76"/>
      <c r="F564" s="76"/>
      <c r="G564" s="76"/>
      <c r="H564" s="140">
        <f t="shared" si="146"/>
        <v>0</v>
      </c>
      <c r="I564" s="134">
        <f t="shared" si="147"/>
        <v>0</v>
      </c>
    </row>
    <row r="565" spans="1:9" ht="24.95" customHeight="1" x14ac:dyDescent="0.2">
      <c r="A565" s="21" t="s">
        <v>434</v>
      </c>
      <c r="B565" s="76"/>
      <c r="C565" s="76"/>
      <c r="D565" s="76"/>
      <c r="E565" s="76"/>
      <c r="F565" s="76"/>
      <c r="G565" s="76"/>
      <c r="H565" s="140">
        <f t="shared" si="146"/>
        <v>0</v>
      </c>
      <c r="I565" s="134">
        <f t="shared" si="147"/>
        <v>0</v>
      </c>
    </row>
    <row r="566" spans="1:9" ht="24.95" customHeight="1" x14ac:dyDescent="0.2">
      <c r="A566" s="21" t="s">
        <v>435</v>
      </c>
      <c r="B566" s="76"/>
      <c r="C566" s="76"/>
      <c r="D566" s="76"/>
      <c r="E566" s="76"/>
      <c r="F566" s="76"/>
      <c r="G566" s="76"/>
      <c r="H566" s="140">
        <f t="shared" si="146"/>
        <v>0</v>
      </c>
      <c r="I566" s="134">
        <f t="shared" si="147"/>
        <v>0</v>
      </c>
    </row>
    <row r="567" spans="1:9" ht="24.95" customHeight="1" x14ac:dyDescent="0.2">
      <c r="A567" s="21" t="s">
        <v>436</v>
      </c>
      <c r="B567" s="76"/>
      <c r="C567" s="76"/>
      <c r="D567" s="76"/>
      <c r="E567" s="76"/>
      <c r="F567" s="76"/>
      <c r="G567" s="76"/>
      <c r="H567" s="140">
        <f t="shared" si="146"/>
        <v>0</v>
      </c>
      <c r="I567" s="134">
        <f t="shared" si="147"/>
        <v>0</v>
      </c>
    </row>
    <row r="568" spans="1:9" ht="24.95" customHeight="1" x14ac:dyDescent="0.2">
      <c r="A568" s="21" t="s">
        <v>437</v>
      </c>
      <c r="B568" s="76"/>
      <c r="C568" s="76"/>
      <c r="D568" s="76"/>
      <c r="E568" s="76"/>
      <c r="F568" s="76"/>
      <c r="G568" s="76"/>
      <c r="H568" s="140">
        <f t="shared" si="146"/>
        <v>0</v>
      </c>
      <c r="I568" s="134">
        <f t="shared" si="147"/>
        <v>0</v>
      </c>
    </row>
    <row r="569" spans="1:9" ht="24.95" customHeight="1" x14ac:dyDescent="0.2">
      <c r="A569" s="21" t="s">
        <v>438</v>
      </c>
      <c r="B569" s="76"/>
      <c r="C569" s="76"/>
      <c r="D569" s="76"/>
      <c r="E569" s="76"/>
      <c r="F569" s="76"/>
      <c r="G569" s="76"/>
      <c r="H569" s="140">
        <f t="shared" si="146"/>
        <v>0</v>
      </c>
      <c r="I569" s="134">
        <f t="shared" si="147"/>
        <v>0</v>
      </c>
    </row>
    <row r="570" spans="1:9" ht="24.95" customHeight="1" x14ac:dyDescent="0.2">
      <c r="A570" s="21" t="s">
        <v>1150</v>
      </c>
      <c r="B570" s="76"/>
      <c r="C570" s="76"/>
      <c r="D570" s="76"/>
      <c r="E570" s="76"/>
      <c r="F570" s="76"/>
      <c r="G570" s="76"/>
      <c r="H570" s="140">
        <f t="shared" si="146"/>
        <v>0</v>
      </c>
      <c r="I570" s="134">
        <f t="shared" si="147"/>
        <v>0</v>
      </c>
    </row>
    <row r="571" spans="1:9" ht="24.95" customHeight="1" x14ac:dyDescent="0.2">
      <c r="A571" s="21" t="s">
        <v>439</v>
      </c>
      <c r="B571" s="76"/>
      <c r="C571" s="76"/>
      <c r="D571" s="76"/>
      <c r="E571" s="76"/>
      <c r="F571" s="76"/>
      <c r="G571" s="76"/>
      <c r="H571" s="140">
        <f t="shared" si="146"/>
        <v>0</v>
      </c>
      <c r="I571" s="134">
        <f t="shared" si="147"/>
        <v>0</v>
      </c>
    </row>
    <row r="572" spans="1:9" ht="24.95" customHeight="1" x14ac:dyDescent="0.2">
      <c r="A572" s="21" t="s">
        <v>440</v>
      </c>
      <c r="B572" s="76"/>
      <c r="C572" s="76"/>
      <c r="D572" s="76"/>
      <c r="E572" s="76"/>
      <c r="F572" s="76"/>
      <c r="G572" s="76"/>
      <c r="H572" s="140">
        <f t="shared" si="146"/>
        <v>0</v>
      </c>
      <c r="I572" s="134">
        <f t="shared" si="147"/>
        <v>0</v>
      </c>
    </row>
    <row r="573" spans="1:9" ht="24.95" customHeight="1" x14ac:dyDescent="0.2">
      <c r="A573" s="21" t="s">
        <v>441</v>
      </c>
      <c r="B573" s="76"/>
      <c r="C573" s="76"/>
      <c r="D573" s="76"/>
      <c r="E573" s="76"/>
      <c r="F573" s="76"/>
      <c r="G573" s="76"/>
      <c r="H573" s="140">
        <f t="shared" si="146"/>
        <v>0</v>
      </c>
      <c r="I573" s="134">
        <f t="shared" si="147"/>
        <v>0</v>
      </c>
    </row>
    <row r="574" spans="1:9" ht="24.95" customHeight="1" x14ac:dyDescent="0.2">
      <c r="A574" s="21" t="s">
        <v>442</v>
      </c>
      <c r="B574" s="76"/>
      <c r="C574" s="76"/>
      <c r="D574" s="76"/>
      <c r="E574" s="76"/>
      <c r="F574" s="76"/>
      <c r="G574" s="76"/>
      <c r="H574" s="140">
        <f t="shared" si="146"/>
        <v>0</v>
      </c>
      <c r="I574" s="134">
        <f t="shared" si="147"/>
        <v>0</v>
      </c>
    </row>
    <row r="575" spans="1:9" ht="24.95" customHeight="1" x14ac:dyDescent="0.2">
      <c r="A575" s="21" t="s">
        <v>443</v>
      </c>
      <c r="B575" s="76"/>
      <c r="C575" s="76"/>
      <c r="D575" s="76"/>
      <c r="E575" s="76"/>
      <c r="F575" s="76"/>
      <c r="G575" s="76"/>
      <c r="H575" s="140">
        <f t="shared" si="146"/>
        <v>0</v>
      </c>
      <c r="I575" s="134">
        <f t="shared" si="147"/>
        <v>0</v>
      </c>
    </row>
    <row r="576" spans="1:9" ht="24.95" customHeight="1" x14ac:dyDescent="0.2">
      <c r="A576" s="21" t="s">
        <v>444</v>
      </c>
      <c r="B576" s="76"/>
      <c r="C576" s="76"/>
      <c r="D576" s="76"/>
      <c r="E576" s="76"/>
      <c r="F576" s="76"/>
      <c r="G576" s="76"/>
      <c r="H576" s="140">
        <f t="shared" si="146"/>
        <v>0</v>
      </c>
      <c r="I576" s="134">
        <f t="shared" si="147"/>
        <v>0</v>
      </c>
    </row>
    <row r="577" spans="1:9" ht="24.95" customHeight="1" x14ac:dyDescent="0.2">
      <c r="A577" s="21" t="s">
        <v>445</v>
      </c>
      <c r="B577" s="76"/>
      <c r="C577" s="76"/>
      <c r="D577" s="76"/>
      <c r="E577" s="76"/>
      <c r="F577" s="76"/>
      <c r="G577" s="76"/>
      <c r="H577" s="140">
        <f t="shared" si="146"/>
        <v>0</v>
      </c>
      <c r="I577" s="134">
        <f t="shared" si="147"/>
        <v>0</v>
      </c>
    </row>
    <row r="578" spans="1:9" ht="24.95" customHeight="1" x14ac:dyDescent="0.2">
      <c r="A578" s="56">
        <v>0</v>
      </c>
      <c r="B578" s="78"/>
      <c r="C578" s="78"/>
      <c r="D578" s="78"/>
      <c r="E578" s="78"/>
      <c r="F578" s="78"/>
      <c r="G578" s="78"/>
      <c r="H578" s="128"/>
      <c r="I578" s="134"/>
    </row>
    <row r="579" spans="1:9" ht="24.95" customHeight="1" x14ac:dyDescent="0.2">
      <c r="A579" s="59" t="s">
        <v>1117</v>
      </c>
      <c r="B579" s="122" t="str">
        <f>IF(B557-B569-B570=0,"OK","OUT OF BALANCE BY")</f>
        <v>OK</v>
      </c>
      <c r="C579" s="122" t="str">
        <f t="shared" ref="C579:I579" si="148">IF(C557-C569-C570=0,"OK","OUT OF BALANCE BY")</f>
        <v>OK</v>
      </c>
      <c r="D579" s="122" t="str">
        <f t="shared" si="148"/>
        <v>OK</v>
      </c>
      <c r="E579" s="122" t="str">
        <f t="shared" si="148"/>
        <v>OK</v>
      </c>
      <c r="F579" s="122" t="str">
        <f t="shared" si="148"/>
        <v>OK</v>
      </c>
      <c r="G579" s="122" t="str">
        <f t="shared" si="148"/>
        <v>OK</v>
      </c>
      <c r="H579" s="123" t="str">
        <f t="shared" si="148"/>
        <v>OK</v>
      </c>
      <c r="I579" s="123" t="str">
        <f t="shared" si="148"/>
        <v>OK</v>
      </c>
    </row>
    <row r="580" spans="1:9" ht="24.95" customHeight="1" x14ac:dyDescent="0.2">
      <c r="A580" s="56">
        <v>0</v>
      </c>
      <c r="B580" s="67">
        <f>B557-B569-B570</f>
        <v>0</v>
      </c>
      <c r="C580" s="67">
        <f t="shared" ref="C580:I580" si="149">C557-C569-C570</f>
        <v>0</v>
      </c>
      <c r="D580" s="67">
        <f t="shared" si="149"/>
        <v>0</v>
      </c>
      <c r="E580" s="67">
        <f t="shared" si="149"/>
        <v>0</v>
      </c>
      <c r="F580" s="67">
        <f t="shared" si="149"/>
        <v>0</v>
      </c>
      <c r="G580" s="67">
        <f t="shared" si="149"/>
        <v>0</v>
      </c>
      <c r="H580" s="116">
        <f t="shared" si="149"/>
        <v>0</v>
      </c>
      <c r="I580" s="116">
        <f t="shared" si="149"/>
        <v>0</v>
      </c>
    </row>
    <row r="581" spans="1:9" s="18" customFormat="1" ht="24.95" customHeight="1" x14ac:dyDescent="0.2">
      <c r="A581" s="59" t="s">
        <v>169</v>
      </c>
      <c r="B581" s="72" t="str">
        <f t="shared" ref="B581:I581" si="150">IF(B557-B558-B559-B560=0,"OK","OUT OF BALANCE BY")</f>
        <v>OK</v>
      </c>
      <c r="C581" s="72" t="str">
        <f t="shared" si="150"/>
        <v>OK</v>
      </c>
      <c r="D581" s="72" t="str">
        <f t="shared" si="150"/>
        <v>OK</v>
      </c>
      <c r="E581" s="72" t="str">
        <f t="shared" si="150"/>
        <v>OK</v>
      </c>
      <c r="F581" s="72" t="str">
        <f t="shared" si="150"/>
        <v>OK</v>
      </c>
      <c r="G581" s="72" t="str">
        <f t="shared" si="150"/>
        <v>OK</v>
      </c>
      <c r="H581" s="125" t="str">
        <f t="shared" si="150"/>
        <v>OK</v>
      </c>
      <c r="I581" s="137" t="str">
        <f t="shared" si="150"/>
        <v>OK</v>
      </c>
    </row>
    <row r="582" spans="1:9" s="18" customFormat="1" ht="24.95" customHeight="1" x14ac:dyDescent="0.2">
      <c r="A582" s="59"/>
      <c r="B582" s="67">
        <f t="shared" ref="B582:I582" si="151">B557-B558-B559-B560</f>
        <v>0</v>
      </c>
      <c r="C582" s="67">
        <f t="shared" si="151"/>
        <v>0</v>
      </c>
      <c r="D582" s="67">
        <f t="shared" si="151"/>
        <v>0</v>
      </c>
      <c r="E582" s="67">
        <f t="shared" si="151"/>
        <v>0</v>
      </c>
      <c r="F582" s="67">
        <f t="shared" si="151"/>
        <v>0</v>
      </c>
      <c r="G582" s="67">
        <f t="shared" si="151"/>
        <v>0</v>
      </c>
      <c r="H582" s="124">
        <f t="shared" si="151"/>
        <v>0</v>
      </c>
      <c r="I582" s="134">
        <f t="shared" si="151"/>
        <v>0</v>
      </c>
    </row>
    <row r="583" spans="1:9" ht="24.95" customHeight="1" thickBot="1" x14ac:dyDescent="0.25">
      <c r="A583" s="57"/>
      <c r="B583" s="68"/>
      <c r="C583" s="68"/>
      <c r="D583" s="68"/>
      <c r="E583" s="68"/>
      <c r="F583" s="68"/>
      <c r="G583" s="68"/>
      <c r="H583" s="136"/>
      <c r="I583" s="135"/>
    </row>
    <row r="584" spans="1:9" ht="39.950000000000003" customHeight="1" x14ac:dyDescent="0.2">
      <c r="A584" s="275" t="s">
        <v>446</v>
      </c>
      <c r="B584" s="119"/>
      <c r="C584" s="119"/>
      <c r="D584" s="119"/>
      <c r="E584" s="119"/>
      <c r="F584" s="119"/>
      <c r="G584" s="119"/>
      <c r="H584" s="120"/>
      <c r="I584" s="134"/>
    </row>
    <row r="585" spans="1:9" ht="24.95" customHeight="1" x14ac:dyDescent="0.2">
      <c r="A585" s="21" t="s">
        <v>145</v>
      </c>
      <c r="B585" s="52"/>
      <c r="C585" s="52"/>
      <c r="D585" s="52"/>
      <c r="E585" s="52"/>
      <c r="F585" s="52"/>
      <c r="G585" s="52"/>
      <c r="H585" s="131">
        <f>B585+C585+D585+F585+G585</f>
        <v>0</v>
      </c>
      <c r="I585" s="134">
        <f>E585+H585</f>
        <v>0</v>
      </c>
    </row>
    <row r="586" spans="1:9" ht="24.95" customHeight="1" x14ac:dyDescent="0.2">
      <c r="A586" s="130" t="s">
        <v>447</v>
      </c>
      <c r="B586" s="131">
        <f t="shared" ref="B586:G586" si="152">B585</f>
        <v>0</v>
      </c>
      <c r="C586" s="131">
        <f t="shared" si="152"/>
        <v>0</v>
      </c>
      <c r="D586" s="131">
        <f t="shared" si="152"/>
        <v>0</v>
      </c>
      <c r="E586" s="131">
        <f t="shared" si="152"/>
        <v>0</v>
      </c>
      <c r="F586" s="131">
        <f t="shared" si="152"/>
        <v>0</v>
      </c>
      <c r="G586" s="131">
        <f t="shared" si="152"/>
        <v>0</v>
      </c>
      <c r="H586" s="131">
        <f>B586+C586+D586+F586+G586</f>
        <v>0</v>
      </c>
      <c r="I586" s="134">
        <f t="shared" ref="I586:I588" si="153">E586+H586</f>
        <v>0</v>
      </c>
    </row>
    <row r="587" spans="1:9" ht="24.95" customHeight="1" x14ac:dyDescent="0.2">
      <c r="A587" s="21" t="s">
        <v>448</v>
      </c>
      <c r="B587" s="76"/>
      <c r="C587" s="76"/>
      <c r="D587" s="76"/>
      <c r="E587" s="76"/>
      <c r="F587" s="76"/>
      <c r="G587" s="76"/>
      <c r="H587" s="140">
        <f>B587+C587+D587+F587+G587</f>
        <v>0</v>
      </c>
      <c r="I587" s="134">
        <f t="shared" si="153"/>
        <v>0</v>
      </c>
    </row>
    <row r="588" spans="1:9" ht="24.95" customHeight="1" x14ac:dyDescent="0.2">
      <c r="A588" s="21" t="s">
        <v>449</v>
      </c>
      <c r="B588" s="76"/>
      <c r="C588" s="76"/>
      <c r="D588" s="76"/>
      <c r="E588" s="76"/>
      <c r="F588" s="76"/>
      <c r="G588" s="76"/>
      <c r="H588" s="140">
        <f>B588+C588+D588+F588+G588</f>
        <v>0</v>
      </c>
      <c r="I588" s="134">
        <f t="shared" si="153"/>
        <v>0</v>
      </c>
    </row>
    <row r="589" spans="1:9" ht="24.95" customHeight="1" x14ac:dyDescent="0.2">
      <c r="A589" s="56">
        <v>0</v>
      </c>
      <c r="B589" s="78"/>
      <c r="C589" s="78"/>
      <c r="D589" s="78"/>
      <c r="E589" s="78"/>
      <c r="F589" s="78"/>
      <c r="G589" s="78"/>
      <c r="H589" s="128"/>
      <c r="I589" s="134"/>
    </row>
    <row r="590" spans="1:9" ht="24.95" customHeight="1" x14ac:dyDescent="0.2">
      <c r="A590" s="56">
        <v>0</v>
      </c>
      <c r="B590" s="78"/>
      <c r="C590" s="78"/>
      <c r="D590" s="78"/>
      <c r="E590" s="78"/>
      <c r="F590" s="78"/>
      <c r="G590" s="78"/>
      <c r="H590" s="128"/>
      <c r="I590" s="134"/>
    </row>
    <row r="591" spans="1:9" ht="24.95" customHeight="1" x14ac:dyDescent="0.2">
      <c r="A591" s="56">
        <v>0</v>
      </c>
      <c r="B591" s="67"/>
      <c r="C591" s="67"/>
      <c r="D591" s="67"/>
      <c r="E591" s="67"/>
      <c r="F591" s="67"/>
      <c r="G591" s="67"/>
      <c r="H591" s="124"/>
      <c r="I591" s="134"/>
    </row>
    <row r="592" spans="1:9" ht="24.95" customHeight="1" thickBot="1" x14ac:dyDescent="0.25">
      <c r="A592" s="57"/>
      <c r="B592" s="68"/>
      <c r="C592" s="68"/>
      <c r="D592" s="68"/>
      <c r="E592" s="68"/>
      <c r="F592" s="68"/>
      <c r="G592" s="68"/>
      <c r="H592" s="136"/>
      <c r="I592" s="135"/>
    </row>
    <row r="593" spans="1:9" ht="39.950000000000003" customHeight="1" x14ac:dyDescent="0.2">
      <c r="A593" s="274" t="s">
        <v>450</v>
      </c>
      <c r="B593" s="119"/>
      <c r="C593" s="119"/>
      <c r="D593" s="119"/>
      <c r="E593" s="119"/>
      <c r="F593" s="119"/>
      <c r="G593" s="119"/>
      <c r="H593" s="120"/>
      <c r="I593" s="134"/>
    </row>
    <row r="594" spans="1:9" ht="24.95" customHeight="1" x14ac:dyDescent="0.2">
      <c r="A594" s="21" t="s">
        <v>145</v>
      </c>
      <c r="B594" s="52"/>
      <c r="C594" s="52"/>
      <c r="D594" s="52"/>
      <c r="E594" s="52"/>
      <c r="F594" s="52"/>
      <c r="G594" s="52"/>
      <c r="H594" s="131">
        <f t="shared" ref="H594:H602" si="154">B594+C594+D594+F594+G594</f>
        <v>0</v>
      </c>
      <c r="I594" s="134">
        <f>E594+H594</f>
        <v>0</v>
      </c>
    </row>
    <row r="595" spans="1:9" ht="24.95" customHeight="1" x14ac:dyDescent="0.2">
      <c r="A595" s="21" t="s">
        <v>451</v>
      </c>
      <c r="B595" s="76"/>
      <c r="C595" s="76"/>
      <c r="D595" s="76"/>
      <c r="E595" s="76"/>
      <c r="F595" s="76"/>
      <c r="G595" s="76"/>
      <c r="H595" s="140">
        <f t="shared" si="154"/>
        <v>0</v>
      </c>
      <c r="I595" s="134">
        <f t="shared" ref="I595:I602" si="155">E595+H595</f>
        <v>0</v>
      </c>
    </row>
    <row r="596" spans="1:9" ht="24.95" customHeight="1" x14ac:dyDescent="0.2">
      <c r="A596" s="21" t="s">
        <v>452</v>
      </c>
      <c r="B596" s="76"/>
      <c r="C596" s="76"/>
      <c r="D596" s="76"/>
      <c r="E596" s="76"/>
      <c r="F596" s="76"/>
      <c r="G596" s="76"/>
      <c r="H596" s="140">
        <f t="shared" si="154"/>
        <v>0</v>
      </c>
      <c r="I596" s="134">
        <f t="shared" si="155"/>
        <v>0</v>
      </c>
    </row>
    <row r="597" spans="1:9" ht="24.95" customHeight="1" x14ac:dyDescent="0.2">
      <c r="A597" s="21" t="s">
        <v>453</v>
      </c>
      <c r="B597" s="76"/>
      <c r="C597" s="76"/>
      <c r="D597" s="76"/>
      <c r="E597" s="76"/>
      <c r="F597" s="76"/>
      <c r="G597" s="76"/>
      <c r="H597" s="140">
        <f t="shared" si="154"/>
        <v>0</v>
      </c>
      <c r="I597" s="134">
        <f t="shared" si="155"/>
        <v>0</v>
      </c>
    </row>
    <row r="598" spans="1:9" ht="24.95" customHeight="1" x14ac:dyDescent="0.2">
      <c r="A598" s="21" t="s">
        <v>454</v>
      </c>
      <c r="B598" s="76"/>
      <c r="C598" s="76"/>
      <c r="D598" s="76"/>
      <c r="E598" s="76"/>
      <c r="F598" s="76"/>
      <c r="G598" s="76"/>
      <c r="H598" s="140">
        <f t="shared" si="154"/>
        <v>0</v>
      </c>
      <c r="I598" s="134">
        <f t="shared" si="155"/>
        <v>0</v>
      </c>
    </row>
    <row r="599" spans="1:9" ht="24.95" customHeight="1" x14ac:dyDescent="0.2">
      <c r="A599" s="21" t="s">
        <v>455</v>
      </c>
      <c r="B599" s="76"/>
      <c r="C599" s="76"/>
      <c r="D599" s="76"/>
      <c r="E599" s="76"/>
      <c r="F599" s="76"/>
      <c r="G599" s="76"/>
      <c r="H599" s="140">
        <f t="shared" si="154"/>
        <v>0</v>
      </c>
      <c r="I599" s="134">
        <f t="shared" si="155"/>
        <v>0</v>
      </c>
    </row>
    <row r="600" spans="1:9" ht="24.95" customHeight="1" x14ac:dyDescent="0.2">
      <c r="A600" s="21" t="s">
        <v>456</v>
      </c>
      <c r="B600" s="76"/>
      <c r="C600" s="76"/>
      <c r="D600" s="76"/>
      <c r="E600" s="76"/>
      <c r="F600" s="76"/>
      <c r="G600" s="76"/>
      <c r="H600" s="140">
        <f t="shared" si="154"/>
        <v>0</v>
      </c>
      <c r="I600" s="134">
        <f t="shared" si="155"/>
        <v>0</v>
      </c>
    </row>
    <row r="601" spans="1:9" ht="24.95" customHeight="1" x14ac:dyDescent="0.2">
      <c r="A601" s="21" t="s">
        <v>457</v>
      </c>
      <c r="B601" s="76"/>
      <c r="C601" s="76"/>
      <c r="D601" s="76"/>
      <c r="E601" s="76"/>
      <c r="F601" s="76"/>
      <c r="G601" s="76"/>
      <c r="H601" s="140">
        <f t="shared" si="154"/>
        <v>0</v>
      </c>
      <c r="I601" s="134">
        <f t="shared" si="155"/>
        <v>0</v>
      </c>
    </row>
    <row r="602" spans="1:9" ht="24.95" customHeight="1" x14ac:dyDescent="0.2">
      <c r="A602" s="21" t="s">
        <v>458</v>
      </c>
      <c r="B602" s="76"/>
      <c r="C602" s="76"/>
      <c r="D602" s="76"/>
      <c r="E602" s="76"/>
      <c r="F602" s="76"/>
      <c r="G602" s="76"/>
      <c r="H602" s="140">
        <f t="shared" si="154"/>
        <v>0</v>
      </c>
      <c r="I602" s="134">
        <f t="shared" si="155"/>
        <v>0</v>
      </c>
    </row>
    <row r="603" spans="1:9" ht="24.95" customHeight="1" x14ac:dyDescent="0.2">
      <c r="A603" s="56">
        <v>0</v>
      </c>
      <c r="B603" s="78"/>
      <c r="C603" s="78"/>
      <c r="D603" s="78"/>
      <c r="E603" s="78"/>
      <c r="F603" s="78"/>
      <c r="G603" s="78"/>
      <c r="H603" s="128"/>
      <c r="I603" s="134"/>
    </row>
    <row r="604" spans="1:9" ht="24.95" customHeight="1" x14ac:dyDescent="0.2">
      <c r="A604" s="56">
        <v>0</v>
      </c>
      <c r="B604" s="78"/>
      <c r="C604" s="78"/>
      <c r="D604" s="78"/>
      <c r="E604" s="78"/>
      <c r="F604" s="78"/>
      <c r="G604" s="78"/>
      <c r="H604" s="128"/>
      <c r="I604" s="134"/>
    </row>
    <row r="605" spans="1:9" ht="24.95" customHeight="1" x14ac:dyDescent="0.2">
      <c r="A605" s="56">
        <v>0</v>
      </c>
      <c r="B605" s="78"/>
      <c r="C605" s="78"/>
      <c r="D605" s="78"/>
      <c r="E605" s="78"/>
      <c r="F605" s="78"/>
      <c r="G605" s="78"/>
      <c r="H605" s="128"/>
      <c r="I605" s="134"/>
    </row>
    <row r="606" spans="1:9" s="18" customFormat="1" ht="24.95" customHeight="1" x14ac:dyDescent="0.2">
      <c r="A606" s="59" t="s">
        <v>169</v>
      </c>
      <c r="B606" s="72" t="str">
        <f t="shared" ref="B606:I606" si="156">IF(B594-B595-B596=0,"OK","OUT OF BALANCE BY")</f>
        <v>OK</v>
      </c>
      <c r="C606" s="72" t="str">
        <f t="shared" si="156"/>
        <v>OK</v>
      </c>
      <c r="D606" s="72" t="str">
        <f t="shared" si="156"/>
        <v>OK</v>
      </c>
      <c r="E606" s="72" t="str">
        <f t="shared" si="156"/>
        <v>OK</v>
      </c>
      <c r="F606" s="72" t="str">
        <f t="shared" si="156"/>
        <v>OK</v>
      </c>
      <c r="G606" s="72" t="str">
        <f t="shared" si="156"/>
        <v>OK</v>
      </c>
      <c r="H606" s="125" t="str">
        <f t="shared" si="156"/>
        <v>OK</v>
      </c>
      <c r="I606" s="137" t="str">
        <f t="shared" si="156"/>
        <v>OK</v>
      </c>
    </row>
    <row r="607" spans="1:9" s="18" customFormat="1" ht="24.95" customHeight="1" x14ac:dyDescent="0.2">
      <c r="A607" s="59"/>
      <c r="B607" s="67">
        <f t="shared" ref="B607:I607" si="157">B594-B595-B596</f>
        <v>0</v>
      </c>
      <c r="C607" s="67">
        <f t="shared" si="157"/>
        <v>0</v>
      </c>
      <c r="D607" s="67">
        <f t="shared" si="157"/>
        <v>0</v>
      </c>
      <c r="E607" s="67">
        <f t="shared" si="157"/>
        <v>0</v>
      </c>
      <c r="F607" s="67">
        <f t="shared" si="157"/>
        <v>0</v>
      </c>
      <c r="G607" s="67">
        <f t="shared" si="157"/>
        <v>0</v>
      </c>
      <c r="H607" s="124">
        <f t="shared" si="157"/>
        <v>0</v>
      </c>
      <c r="I607" s="134">
        <f t="shared" si="157"/>
        <v>0</v>
      </c>
    </row>
    <row r="608" spans="1:9" ht="24.95" customHeight="1" thickBot="1" x14ac:dyDescent="0.25">
      <c r="A608" s="57"/>
      <c r="B608" s="68"/>
      <c r="C608" s="68"/>
      <c r="D608" s="68"/>
      <c r="E608" s="68"/>
      <c r="F608" s="68"/>
      <c r="G608" s="68"/>
      <c r="H608" s="136"/>
      <c r="I608" s="135"/>
    </row>
    <row r="609" spans="1:9" ht="39.950000000000003" customHeight="1" x14ac:dyDescent="0.2">
      <c r="A609" s="274" t="s">
        <v>459</v>
      </c>
      <c r="B609" s="119"/>
      <c r="C609" s="119"/>
      <c r="D609" s="119"/>
      <c r="E609" s="119"/>
      <c r="F609" s="119"/>
      <c r="G609" s="119"/>
      <c r="H609" s="120"/>
      <c r="I609" s="134"/>
    </row>
    <row r="610" spans="1:9" ht="24.95" customHeight="1" x14ac:dyDescent="0.2">
      <c r="A610" s="21" t="s">
        <v>145</v>
      </c>
      <c r="B610" s="52"/>
      <c r="C610" s="52"/>
      <c r="D610" s="52"/>
      <c r="E610" s="52"/>
      <c r="F610" s="52"/>
      <c r="G610" s="52"/>
      <c r="H610" s="131">
        <f t="shared" ref="H610:H618" si="158">B610+C610+D610+F610+G610</f>
        <v>0</v>
      </c>
      <c r="I610" s="134">
        <f>E610+H610</f>
        <v>0</v>
      </c>
    </row>
    <row r="611" spans="1:9" ht="24.95" customHeight="1" x14ac:dyDescent="0.2">
      <c r="A611" s="21" t="s">
        <v>460</v>
      </c>
      <c r="B611" s="76"/>
      <c r="C611" s="76"/>
      <c r="D611" s="76"/>
      <c r="E611" s="76"/>
      <c r="F611" s="76"/>
      <c r="G611" s="76"/>
      <c r="H611" s="140">
        <f t="shared" si="158"/>
        <v>0</v>
      </c>
      <c r="I611" s="134">
        <f t="shared" ref="I611:I618" si="159">E611+H611</f>
        <v>0</v>
      </c>
    </row>
    <row r="612" spans="1:9" ht="24.95" customHeight="1" x14ac:dyDescent="0.2">
      <c r="A612" s="21" t="s">
        <v>461</v>
      </c>
      <c r="B612" s="76"/>
      <c r="C612" s="76"/>
      <c r="D612" s="76"/>
      <c r="E612" s="76"/>
      <c r="F612" s="76"/>
      <c r="G612" s="76"/>
      <c r="H612" s="140">
        <f t="shared" si="158"/>
        <v>0</v>
      </c>
      <c r="I612" s="134">
        <f t="shared" si="159"/>
        <v>0</v>
      </c>
    </row>
    <row r="613" spans="1:9" ht="24.95" customHeight="1" x14ac:dyDescent="0.2">
      <c r="A613" s="21" t="s">
        <v>462</v>
      </c>
      <c r="B613" s="76"/>
      <c r="C613" s="76"/>
      <c r="D613" s="76"/>
      <c r="E613" s="76"/>
      <c r="F613" s="76"/>
      <c r="G613" s="76"/>
      <c r="H613" s="140">
        <f t="shared" si="158"/>
        <v>0</v>
      </c>
      <c r="I613" s="134">
        <f t="shared" si="159"/>
        <v>0</v>
      </c>
    </row>
    <row r="614" spans="1:9" ht="24.95" customHeight="1" x14ac:dyDescent="0.2">
      <c r="A614" s="21" t="s">
        <v>463</v>
      </c>
      <c r="B614" s="76"/>
      <c r="C614" s="76"/>
      <c r="D614" s="76"/>
      <c r="E614" s="76"/>
      <c r="F614" s="76"/>
      <c r="G614" s="76"/>
      <c r="H614" s="140">
        <f t="shared" si="158"/>
        <v>0</v>
      </c>
      <c r="I614" s="134">
        <f t="shared" si="159"/>
        <v>0</v>
      </c>
    </row>
    <row r="615" spans="1:9" ht="24.95" customHeight="1" x14ac:dyDescent="0.2">
      <c r="A615" s="21" t="s">
        <v>464</v>
      </c>
      <c r="B615" s="76"/>
      <c r="C615" s="76"/>
      <c r="D615" s="76"/>
      <c r="E615" s="76"/>
      <c r="F615" s="76"/>
      <c r="G615" s="76"/>
      <c r="H615" s="140">
        <f t="shared" si="158"/>
        <v>0</v>
      </c>
      <c r="I615" s="134">
        <f t="shared" si="159"/>
        <v>0</v>
      </c>
    </row>
    <row r="616" spans="1:9" ht="24.95" customHeight="1" x14ac:dyDescent="0.2">
      <c r="A616" s="21" t="s">
        <v>465</v>
      </c>
      <c r="B616" s="76"/>
      <c r="C616" s="76"/>
      <c r="D616" s="76"/>
      <c r="E616" s="76"/>
      <c r="F616" s="76"/>
      <c r="G616" s="76"/>
      <c r="H616" s="140">
        <f t="shared" si="158"/>
        <v>0</v>
      </c>
      <c r="I616" s="134">
        <f t="shared" si="159"/>
        <v>0</v>
      </c>
    </row>
    <row r="617" spans="1:9" ht="24.95" customHeight="1" x14ac:dyDescent="0.2">
      <c r="A617" s="21" t="s">
        <v>466</v>
      </c>
      <c r="B617" s="76"/>
      <c r="C617" s="76"/>
      <c r="D617" s="76"/>
      <c r="E617" s="76"/>
      <c r="F617" s="76"/>
      <c r="G617" s="76"/>
      <c r="H617" s="140">
        <f t="shared" si="158"/>
        <v>0</v>
      </c>
      <c r="I617" s="134">
        <f t="shared" si="159"/>
        <v>0</v>
      </c>
    </row>
    <row r="618" spans="1:9" ht="24.95" customHeight="1" x14ac:dyDescent="0.2">
      <c r="A618" s="21" t="s">
        <v>467</v>
      </c>
      <c r="B618" s="76"/>
      <c r="C618" s="76"/>
      <c r="D618" s="76"/>
      <c r="E618" s="76"/>
      <c r="F618" s="76"/>
      <c r="G618" s="76"/>
      <c r="H618" s="140">
        <f t="shared" si="158"/>
        <v>0</v>
      </c>
      <c r="I618" s="134">
        <f t="shared" si="159"/>
        <v>0</v>
      </c>
    </row>
    <row r="619" spans="1:9" ht="24.95" customHeight="1" x14ac:dyDescent="0.2">
      <c r="A619" s="56">
        <v>0</v>
      </c>
      <c r="B619" s="78"/>
      <c r="C619" s="78"/>
      <c r="D619" s="78"/>
      <c r="E619" s="78"/>
      <c r="F619" s="78"/>
      <c r="G619" s="78"/>
      <c r="H619" s="128"/>
      <c r="I619" s="134"/>
    </row>
    <row r="620" spans="1:9" ht="24.95" customHeight="1" x14ac:dyDescent="0.2">
      <c r="A620" s="56">
        <v>0</v>
      </c>
      <c r="B620" s="78"/>
      <c r="C620" s="78"/>
      <c r="D620" s="78"/>
      <c r="E620" s="78"/>
      <c r="F620" s="78"/>
      <c r="G620" s="78"/>
      <c r="H620" s="128"/>
      <c r="I620" s="134"/>
    </row>
    <row r="621" spans="1:9" ht="24.95" customHeight="1" x14ac:dyDescent="0.2">
      <c r="A621" s="56">
        <v>0</v>
      </c>
      <c r="B621" s="78"/>
      <c r="C621" s="78"/>
      <c r="D621" s="78"/>
      <c r="E621" s="78"/>
      <c r="F621" s="78"/>
      <c r="G621" s="78"/>
      <c r="H621" s="128"/>
      <c r="I621" s="134"/>
    </row>
    <row r="622" spans="1:9" s="18" customFormat="1" ht="24.95" customHeight="1" x14ac:dyDescent="0.2">
      <c r="A622" s="59" t="s">
        <v>169</v>
      </c>
      <c r="B622" s="72" t="str">
        <f t="shared" ref="B622:I622" si="160">IF(B610-B611-B612=0,"OK","OUT OF BALANCE BY")</f>
        <v>OK</v>
      </c>
      <c r="C622" s="72" t="str">
        <f t="shared" si="160"/>
        <v>OK</v>
      </c>
      <c r="D622" s="72" t="str">
        <f t="shared" si="160"/>
        <v>OK</v>
      </c>
      <c r="E622" s="72" t="str">
        <f t="shared" si="160"/>
        <v>OK</v>
      </c>
      <c r="F622" s="72" t="str">
        <f t="shared" si="160"/>
        <v>OK</v>
      </c>
      <c r="G622" s="72" t="str">
        <f t="shared" si="160"/>
        <v>OK</v>
      </c>
      <c r="H622" s="125" t="str">
        <f t="shared" si="160"/>
        <v>OK</v>
      </c>
      <c r="I622" s="137" t="str">
        <f t="shared" si="160"/>
        <v>OK</v>
      </c>
    </row>
    <row r="623" spans="1:9" s="18" customFormat="1" ht="24.95" customHeight="1" x14ac:dyDescent="0.2">
      <c r="A623" s="59"/>
      <c r="B623" s="67">
        <f t="shared" ref="B623:I623" si="161">B610-B611-B612</f>
        <v>0</v>
      </c>
      <c r="C623" s="67">
        <f t="shared" si="161"/>
        <v>0</v>
      </c>
      <c r="D623" s="67">
        <f t="shared" si="161"/>
        <v>0</v>
      </c>
      <c r="E623" s="67">
        <f t="shared" si="161"/>
        <v>0</v>
      </c>
      <c r="F623" s="67">
        <f t="shared" si="161"/>
        <v>0</v>
      </c>
      <c r="G623" s="67">
        <f t="shared" si="161"/>
        <v>0</v>
      </c>
      <c r="H623" s="124">
        <f t="shared" si="161"/>
        <v>0</v>
      </c>
      <c r="I623" s="134">
        <f t="shared" si="161"/>
        <v>0</v>
      </c>
    </row>
    <row r="624" spans="1:9" ht="24.95" customHeight="1" thickBot="1" x14ac:dyDescent="0.25">
      <c r="A624" s="57"/>
      <c r="B624" s="68"/>
      <c r="C624" s="68"/>
      <c r="D624" s="68"/>
      <c r="E624" s="68"/>
      <c r="F624" s="68"/>
      <c r="G624" s="68"/>
      <c r="H624" s="136"/>
      <c r="I624" s="135"/>
    </row>
    <row r="625" spans="1:9" ht="39.950000000000003" customHeight="1" x14ac:dyDescent="0.2">
      <c r="A625" s="274" t="s">
        <v>468</v>
      </c>
      <c r="B625" s="119"/>
      <c r="C625" s="119"/>
      <c r="D625" s="119"/>
      <c r="E625" s="119"/>
      <c r="F625" s="119"/>
      <c r="G625" s="119"/>
      <c r="H625" s="120"/>
      <c r="I625" s="134"/>
    </row>
    <row r="626" spans="1:9" ht="24.95" customHeight="1" x14ac:dyDescent="0.2">
      <c r="A626" s="21" t="s">
        <v>145</v>
      </c>
      <c r="B626" s="52"/>
      <c r="C626" s="52"/>
      <c r="D626" s="52"/>
      <c r="E626" s="52"/>
      <c r="F626" s="52"/>
      <c r="G626" s="52"/>
      <c r="H626" s="131">
        <f>B626+C626+D626+F626+G626</f>
        <v>0</v>
      </c>
      <c r="I626" s="134">
        <f>E626+H626</f>
        <v>0</v>
      </c>
    </row>
    <row r="627" spans="1:9" ht="24.95" customHeight="1" x14ac:dyDescent="0.2">
      <c r="A627" s="130" t="s">
        <v>469</v>
      </c>
      <c r="B627" s="140">
        <f t="shared" ref="B627:G627" si="162">B626</f>
        <v>0</v>
      </c>
      <c r="C627" s="140">
        <f t="shared" si="162"/>
        <v>0</v>
      </c>
      <c r="D627" s="140">
        <f t="shared" si="162"/>
        <v>0</v>
      </c>
      <c r="E627" s="140">
        <f t="shared" si="162"/>
        <v>0</v>
      </c>
      <c r="F627" s="140">
        <f t="shared" si="162"/>
        <v>0</v>
      </c>
      <c r="G627" s="140">
        <f t="shared" si="162"/>
        <v>0</v>
      </c>
      <c r="H627" s="140">
        <f>B627+C627+D627+F627+G627</f>
        <v>0</v>
      </c>
      <c r="I627" s="134">
        <f t="shared" ref="I627:I630" si="163">E627+H627</f>
        <v>0</v>
      </c>
    </row>
    <row r="628" spans="1:9" ht="24.95" customHeight="1" x14ac:dyDescent="0.2">
      <c r="A628" s="21" t="s">
        <v>470</v>
      </c>
      <c r="B628" s="76"/>
      <c r="C628" s="76"/>
      <c r="D628" s="76"/>
      <c r="E628" s="76"/>
      <c r="F628" s="76"/>
      <c r="G628" s="76"/>
      <c r="H628" s="140">
        <f>B628+C628+D628+F628+G628</f>
        <v>0</v>
      </c>
      <c r="I628" s="134">
        <f t="shared" si="163"/>
        <v>0</v>
      </c>
    </row>
    <row r="629" spans="1:9" ht="24.95" customHeight="1" x14ac:dyDescent="0.2">
      <c r="A629" s="21" t="s">
        <v>471</v>
      </c>
      <c r="B629" s="76"/>
      <c r="C629" s="76"/>
      <c r="D629" s="76"/>
      <c r="E629" s="76"/>
      <c r="F629" s="76"/>
      <c r="G629" s="76"/>
      <c r="H629" s="140">
        <f>B629+C629+D629+F629+G629</f>
        <v>0</v>
      </c>
      <c r="I629" s="134">
        <f t="shared" si="163"/>
        <v>0</v>
      </c>
    </row>
    <row r="630" spans="1:9" ht="24.95" customHeight="1" x14ac:dyDescent="0.2">
      <c r="A630" s="21" t="s">
        <v>472</v>
      </c>
      <c r="B630" s="76"/>
      <c r="C630" s="76"/>
      <c r="D630" s="76"/>
      <c r="E630" s="76"/>
      <c r="F630" s="76"/>
      <c r="G630" s="76"/>
      <c r="H630" s="140">
        <f>B630+C630+D630+F630+G630</f>
        <v>0</v>
      </c>
      <c r="I630" s="134">
        <f t="shared" si="163"/>
        <v>0</v>
      </c>
    </row>
    <row r="631" spans="1:9" ht="24.95" customHeight="1" x14ac:dyDescent="0.2">
      <c r="A631" s="56">
        <v>0</v>
      </c>
      <c r="B631" s="78"/>
      <c r="C631" s="78"/>
      <c r="D631" s="78"/>
      <c r="E631" s="78"/>
      <c r="F631" s="78"/>
      <c r="G631" s="78"/>
      <c r="H631" s="128"/>
      <c r="I631" s="134"/>
    </row>
    <row r="632" spans="1:9" ht="24.95" customHeight="1" x14ac:dyDescent="0.2">
      <c r="A632" s="56">
        <v>0</v>
      </c>
      <c r="B632" s="78"/>
      <c r="C632" s="78"/>
      <c r="D632" s="78"/>
      <c r="E632" s="78"/>
      <c r="F632" s="78"/>
      <c r="G632" s="78"/>
      <c r="H632" s="128"/>
      <c r="I632" s="134"/>
    </row>
    <row r="633" spans="1:9" ht="24.95" customHeight="1" x14ac:dyDescent="0.2">
      <c r="A633" s="56">
        <v>0</v>
      </c>
      <c r="B633" s="78"/>
      <c r="C633" s="78"/>
      <c r="D633" s="78"/>
      <c r="E633" s="78"/>
      <c r="F633" s="78"/>
      <c r="G633" s="78"/>
      <c r="H633" s="128"/>
      <c r="I633" s="134"/>
    </row>
    <row r="634" spans="1:9" s="18" customFormat="1" ht="24.95" customHeight="1" x14ac:dyDescent="0.2">
      <c r="A634" s="59" t="s">
        <v>155</v>
      </c>
      <c r="B634" s="72" t="str">
        <f t="shared" ref="B634:I634" si="164">IF(B626-B628-B629-B630=0,"OK","OUT OF BALANCE BY")</f>
        <v>OK</v>
      </c>
      <c r="C634" s="72" t="str">
        <f t="shared" si="164"/>
        <v>OK</v>
      </c>
      <c r="D634" s="72" t="str">
        <f t="shared" si="164"/>
        <v>OK</v>
      </c>
      <c r="E634" s="72" t="str">
        <f t="shared" si="164"/>
        <v>OK</v>
      </c>
      <c r="F634" s="72" t="str">
        <f t="shared" si="164"/>
        <v>OK</v>
      </c>
      <c r="G634" s="72" t="str">
        <f t="shared" si="164"/>
        <v>OK</v>
      </c>
      <c r="H634" s="125" t="str">
        <f t="shared" si="164"/>
        <v>OK</v>
      </c>
      <c r="I634" s="137" t="str">
        <f t="shared" si="164"/>
        <v>OK</v>
      </c>
    </row>
    <row r="635" spans="1:9" s="18" customFormat="1" ht="24.95" customHeight="1" x14ac:dyDescent="0.2">
      <c r="A635" s="59"/>
      <c r="B635" s="67">
        <f t="shared" ref="B635:I635" si="165">B626-B628-B629-B630</f>
        <v>0</v>
      </c>
      <c r="C635" s="67">
        <f t="shared" si="165"/>
        <v>0</v>
      </c>
      <c r="D635" s="67">
        <f t="shared" si="165"/>
        <v>0</v>
      </c>
      <c r="E635" s="67">
        <f t="shared" si="165"/>
        <v>0</v>
      </c>
      <c r="F635" s="67">
        <f t="shared" si="165"/>
        <v>0</v>
      </c>
      <c r="G635" s="67">
        <f t="shared" si="165"/>
        <v>0</v>
      </c>
      <c r="H635" s="124">
        <f t="shared" si="165"/>
        <v>0</v>
      </c>
      <c r="I635" s="134">
        <f t="shared" si="165"/>
        <v>0</v>
      </c>
    </row>
    <row r="636" spans="1:9" ht="24.95" customHeight="1" thickBot="1" x14ac:dyDescent="0.25">
      <c r="A636" s="57"/>
      <c r="B636" s="68"/>
      <c r="C636" s="68"/>
      <c r="D636" s="68"/>
      <c r="E636" s="68"/>
      <c r="F636" s="68"/>
      <c r="G636" s="68"/>
      <c r="H636" s="136"/>
      <c r="I636" s="135"/>
    </row>
    <row r="637" spans="1:9" ht="39.950000000000003" customHeight="1" x14ac:dyDescent="0.2">
      <c r="A637" s="274" t="s">
        <v>473</v>
      </c>
      <c r="B637" s="116"/>
      <c r="C637" s="116"/>
      <c r="D637" s="116"/>
      <c r="E637" s="116"/>
      <c r="F637" s="116"/>
      <c r="G637" s="116"/>
      <c r="H637" s="124"/>
      <c r="I637" s="134"/>
    </row>
    <row r="638" spans="1:9" ht="24.95" customHeight="1" x14ac:dyDescent="0.2">
      <c r="A638" s="21" t="s">
        <v>145</v>
      </c>
      <c r="B638" s="54"/>
      <c r="C638" s="54"/>
      <c r="D638" s="54"/>
      <c r="E638" s="54"/>
      <c r="F638" s="54"/>
      <c r="G638" s="54"/>
      <c r="H638" s="127">
        <f t="shared" ref="H638:H643" si="166">B638+C638+D638+F638+G638</f>
        <v>0</v>
      </c>
      <c r="I638" s="134">
        <f>E638+H638</f>
        <v>0</v>
      </c>
    </row>
    <row r="639" spans="1:9" ht="24.95" customHeight="1" x14ac:dyDescent="0.2">
      <c r="A639" s="21" t="s">
        <v>164</v>
      </c>
      <c r="B639" s="54"/>
      <c r="C639" s="54"/>
      <c r="D639" s="54"/>
      <c r="E639" s="54"/>
      <c r="F639" s="54"/>
      <c r="G639" s="54"/>
      <c r="H639" s="127">
        <f t="shared" si="166"/>
        <v>0</v>
      </c>
      <c r="I639" s="134">
        <f t="shared" ref="I639:I643" si="167">E639+H639</f>
        <v>0</v>
      </c>
    </row>
    <row r="640" spans="1:9" ht="24.95" customHeight="1" x14ac:dyDescent="0.2">
      <c r="A640" s="21" t="s">
        <v>474</v>
      </c>
      <c r="B640" s="54"/>
      <c r="C640" s="54"/>
      <c r="D640" s="54"/>
      <c r="E640" s="54"/>
      <c r="F640" s="54"/>
      <c r="G640" s="54"/>
      <c r="H640" s="127">
        <f t="shared" si="166"/>
        <v>0</v>
      </c>
      <c r="I640" s="134">
        <f t="shared" si="167"/>
        <v>0</v>
      </c>
    </row>
    <row r="641" spans="1:9" ht="24.95" customHeight="1" x14ac:dyDescent="0.2">
      <c r="A641" s="21" t="s">
        <v>475</v>
      </c>
      <c r="B641" s="76"/>
      <c r="C641" s="76"/>
      <c r="D641" s="76"/>
      <c r="E641" s="76"/>
      <c r="F641" s="76"/>
      <c r="G641" s="76"/>
      <c r="H641" s="140">
        <f t="shared" si="166"/>
        <v>0</v>
      </c>
      <c r="I641" s="134">
        <f t="shared" si="167"/>
        <v>0</v>
      </c>
    </row>
    <row r="642" spans="1:9" ht="24.95" customHeight="1" x14ac:dyDescent="0.2">
      <c r="A642" s="21" t="s">
        <v>476</v>
      </c>
      <c r="B642" s="76"/>
      <c r="C642" s="76"/>
      <c r="D642" s="76"/>
      <c r="E642" s="76"/>
      <c r="F642" s="76"/>
      <c r="G642" s="76"/>
      <c r="H642" s="140">
        <f t="shared" si="166"/>
        <v>0</v>
      </c>
      <c r="I642" s="134">
        <f t="shared" si="167"/>
        <v>0</v>
      </c>
    </row>
    <row r="643" spans="1:9" ht="24.95" customHeight="1" x14ac:dyDescent="0.2">
      <c r="A643" s="21" t="s">
        <v>477</v>
      </c>
      <c r="B643" s="76"/>
      <c r="C643" s="76"/>
      <c r="D643" s="76"/>
      <c r="E643" s="76"/>
      <c r="F643" s="76"/>
      <c r="G643" s="76"/>
      <c r="H643" s="140">
        <f t="shared" si="166"/>
        <v>0</v>
      </c>
      <c r="I643" s="134">
        <f t="shared" si="167"/>
        <v>0</v>
      </c>
    </row>
    <row r="644" spans="1:9" ht="24.95" customHeight="1" x14ac:dyDescent="0.2">
      <c r="A644" s="56">
        <v>0</v>
      </c>
      <c r="B644" s="78"/>
      <c r="C644" s="78"/>
      <c r="D644" s="78"/>
      <c r="E644" s="78"/>
      <c r="F644" s="78"/>
      <c r="G644" s="78"/>
      <c r="H644" s="128"/>
      <c r="I644" s="134"/>
    </row>
    <row r="645" spans="1:9" ht="24.95" customHeight="1" x14ac:dyDescent="0.2">
      <c r="A645" s="56">
        <v>0</v>
      </c>
      <c r="B645" s="78"/>
      <c r="C645" s="78"/>
      <c r="D645" s="78"/>
      <c r="E645" s="78"/>
      <c r="F645" s="78"/>
      <c r="G645" s="78"/>
      <c r="H645" s="128"/>
      <c r="I645" s="134"/>
    </row>
    <row r="646" spans="1:9" ht="24.95" customHeight="1" x14ac:dyDescent="0.2">
      <c r="A646" s="56">
        <v>0</v>
      </c>
      <c r="B646" s="78"/>
      <c r="C646" s="78"/>
      <c r="D646" s="78"/>
      <c r="E646" s="78"/>
      <c r="F646" s="78"/>
      <c r="G646" s="78"/>
      <c r="H646" s="128"/>
      <c r="I646" s="134"/>
    </row>
    <row r="647" spans="1:9" s="18" customFormat="1" ht="24.95" customHeight="1" x14ac:dyDescent="0.2">
      <c r="A647" s="59" t="s">
        <v>169</v>
      </c>
      <c r="B647" s="72" t="str">
        <f t="shared" ref="B647:I647" si="168">IF(B638-B639-B640=0,"OK","OUT OF BALANCE BY")</f>
        <v>OK</v>
      </c>
      <c r="C647" s="72" t="str">
        <f t="shared" si="168"/>
        <v>OK</v>
      </c>
      <c r="D647" s="72" t="str">
        <f t="shared" si="168"/>
        <v>OK</v>
      </c>
      <c r="E647" s="72" t="str">
        <f t="shared" si="168"/>
        <v>OK</v>
      </c>
      <c r="F647" s="72" t="str">
        <f t="shared" si="168"/>
        <v>OK</v>
      </c>
      <c r="G647" s="72" t="str">
        <f t="shared" si="168"/>
        <v>OK</v>
      </c>
      <c r="H647" s="125" t="str">
        <f t="shared" si="168"/>
        <v>OK</v>
      </c>
      <c r="I647" s="137" t="str">
        <f t="shared" si="168"/>
        <v>OK</v>
      </c>
    </row>
    <row r="648" spans="1:9" s="18" customFormat="1" ht="24.95" customHeight="1" x14ac:dyDescent="0.2">
      <c r="A648" s="59"/>
      <c r="B648" s="67">
        <f t="shared" ref="B648:I648" si="169">B638-B639-B640</f>
        <v>0</v>
      </c>
      <c r="C648" s="67">
        <f t="shared" si="169"/>
        <v>0</v>
      </c>
      <c r="D648" s="67">
        <f t="shared" si="169"/>
        <v>0</v>
      </c>
      <c r="E648" s="67">
        <f t="shared" si="169"/>
        <v>0</v>
      </c>
      <c r="F648" s="67">
        <f t="shared" si="169"/>
        <v>0</v>
      </c>
      <c r="G648" s="67">
        <f t="shared" si="169"/>
        <v>0</v>
      </c>
      <c r="H648" s="124">
        <f t="shared" si="169"/>
        <v>0</v>
      </c>
      <c r="I648" s="134">
        <f t="shared" si="169"/>
        <v>0</v>
      </c>
    </row>
    <row r="649" spans="1:9" ht="24.95" customHeight="1" thickBot="1" x14ac:dyDescent="0.25">
      <c r="A649" s="57"/>
      <c r="B649" s="68"/>
      <c r="C649" s="68"/>
      <c r="D649" s="68"/>
      <c r="E649" s="68"/>
      <c r="F649" s="68"/>
      <c r="G649" s="68"/>
      <c r="H649" s="136"/>
      <c r="I649" s="135"/>
    </row>
    <row r="650" spans="1:9" ht="39.950000000000003" customHeight="1" x14ac:dyDescent="0.2">
      <c r="A650" s="274" t="s">
        <v>478</v>
      </c>
      <c r="B650" s="119"/>
      <c r="C650" s="119"/>
      <c r="D650" s="119"/>
      <c r="E650" s="119"/>
      <c r="F650" s="119"/>
      <c r="G650" s="119"/>
      <c r="H650" s="120"/>
      <c r="I650" s="134"/>
    </row>
    <row r="651" spans="1:9" ht="24.95" customHeight="1" x14ac:dyDescent="0.2">
      <c r="A651" s="21" t="s">
        <v>145</v>
      </c>
      <c r="B651" s="80"/>
      <c r="C651" s="80"/>
      <c r="D651" s="80"/>
      <c r="E651" s="80"/>
      <c r="F651" s="80"/>
      <c r="G651" s="80"/>
      <c r="H651" s="141">
        <f t="shared" ref="H651:H656" si="170">B651+C651+D651+F651+G651</f>
        <v>0</v>
      </c>
      <c r="I651" s="134">
        <f>E651+H651</f>
        <v>0</v>
      </c>
    </row>
    <row r="652" spans="1:9" ht="24.95" customHeight="1" x14ac:dyDescent="0.2">
      <c r="A652" s="130" t="s">
        <v>479</v>
      </c>
      <c r="B652" s="131">
        <f t="shared" ref="B652:G652" si="171">B651</f>
        <v>0</v>
      </c>
      <c r="C652" s="131">
        <f t="shared" si="171"/>
        <v>0</v>
      </c>
      <c r="D652" s="131">
        <f t="shared" si="171"/>
        <v>0</v>
      </c>
      <c r="E652" s="131">
        <f t="shared" si="171"/>
        <v>0</v>
      </c>
      <c r="F652" s="131">
        <f t="shared" si="171"/>
        <v>0</v>
      </c>
      <c r="G652" s="131">
        <f t="shared" si="171"/>
        <v>0</v>
      </c>
      <c r="H652" s="131">
        <f t="shared" si="170"/>
        <v>0</v>
      </c>
      <c r="I652" s="134">
        <f t="shared" ref="I652:I656" si="172">E652+H652</f>
        <v>0</v>
      </c>
    </row>
    <row r="653" spans="1:9" ht="24.95" customHeight="1" x14ac:dyDescent="0.2">
      <c r="A653" s="21" t="s">
        <v>480</v>
      </c>
      <c r="B653" s="76"/>
      <c r="C653" s="76"/>
      <c r="D653" s="76"/>
      <c r="E653" s="76"/>
      <c r="F653" s="76"/>
      <c r="G653" s="76"/>
      <c r="H653" s="140">
        <f t="shared" si="170"/>
        <v>0</v>
      </c>
      <c r="I653" s="134">
        <f t="shared" si="172"/>
        <v>0</v>
      </c>
    </row>
    <row r="654" spans="1:9" ht="24.95" customHeight="1" x14ac:dyDescent="0.2">
      <c r="A654" s="21" t="s">
        <v>481</v>
      </c>
      <c r="B654" s="76"/>
      <c r="C654" s="76"/>
      <c r="D654" s="76"/>
      <c r="E654" s="76"/>
      <c r="F654" s="76"/>
      <c r="G654" s="76"/>
      <c r="H654" s="140">
        <f t="shared" si="170"/>
        <v>0</v>
      </c>
      <c r="I654" s="134">
        <f t="shared" si="172"/>
        <v>0</v>
      </c>
    </row>
    <row r="655" spans="1:9" ht="24.95" customHeight="1" x14ac:dyDescent="0.2">
      <c r="A655" s="21" t="s">
        <v>482</v>
      </c>
      <c r="B655" s="76"/>
      <c r="C655" s="76"/>
      <c r="D655" s="76"/>
      <c r="E655" s="76"/>
      <c r="F655" s="76"/>
      <c r="G655" s="76"/>
      <c r="H655" s="140">
        <f t="shared" si="170"/>
        <v>0</v>
      </c>
      <c r="I655" s="134">
        <f t="shared" si="172"/>
        <v>0</v>
      </c>
    </row>
    <row r="656" spans="1:9" ht="24.95" customHeight="1" x14ac:dyDescent="0.2">
      <c r="A656" s="21" t="s">
        <v>483</v>
      </c>
      <c r="B656" s="52"/>
      <c r="C656" s="52"/>
      <c r="D656" s="52"/>
      <c r="E656" s="52"/>
      <c r="F656" s="52"/>
      <c r="G656" s="52"/>
      <c r="H656" s="131">
        <f t="shared" si="170"/>
        <v>0</v>
      </c>
      <c r="I656" s="134">
        <f t="shared" si="172"/>
        <v>0</v>
      </c>
    </row>
    <row r="657" spans="1:9" ht="24.95" customHeight="1" x14ac:dyDescent="0.2">
      <c r="A657" s="56">
        <v>0</v>
      </c>
      <c r="B657" s="70"/>
      <c r="C657" s="70"/>
      <c r="D657" s="70"/>
      <c r="E657" s="70"/>
      <c r="F657" s="70"/>
      <c r="G657" s="70"/>
      <c r="H657" s="120"/>
      <c r="I657" s="134"/>
    </row>
    <row r="658" spans="1:9" ht="24.95" customHeight="1" x14ac:dyDescent="0.2">
      <c r="A658" s="56">
        <v>0</v>
      </c>
      <c r="B658" s="70"/>
      <c r="C658" s="70"/>
      <c r="D658" s="70"/>
      <c r="E658" s="70"/>
      <c r="F658" s="70"/>
      <c r="G658" s="70"/>
      <c r="H658" s="120"/>
      <c r="I658" s="134"/>
    </row>
    <row r="659" spans="1:9" ht="24.95" customHeight="1" x14ac:dyDescent="0.2">
      <c r="A659" s="56">
        <v>0</v>
      </c>
      <c r="B659" s="67"/>
      <c r="C659" s="67"/>
      <c r="D659" s="67"/>
      <c r="E659" s="67"/>
      <c r="F659" s="67"/>
      <c r="G659" s="67"/>
      <c r="H659" s="124"/>
      <c r="I659" s="134"/>
    </row>
    <row r="660" spans="1:9" ht="24.95" customHeight="1" thickBot="1" x14ac:dyDescent="0.25">
      <c r="A660" s="57"/>
      <c r="B660" s="68"/>
      <c r="C660" s="68"/>
      <c r="D660" s="68"/>
      <c r="E660" s="68"/>
      <c r="F660" s="68"/>
      <c r="G660" s="68"/>
      <c r="H660" s="136"/>
      <c r="I660" s="135"/>
    </row>
    <row r="661" spans="1:9" ht="39.950000000000003" customHeight="1" x14ac:dyDescent="0.2">
      <c r="A661" s="274" t="s">
        <v>484</v>
      </c>
      <c r="B661" s="119"/>
      <c r="C661" s="120"/>
      <c r="D661" s="158"/>
      <c r="E661" s="158"/>
      <c r="F661" s="158"/>
      <c r="G661" s="119"/>
      <c r="H661" s="120"/>
      <c r="I661" s="134"/>
    </row>
    <row r="662" spans="1:9" ht="24.95" customHeight="1" x14ac:dyDescent="0.2">
      <c r="A662" s="21" t="s">
        <v>145</v>
      </c>
      <c r="B662" s="52"/>
      <c r="C662" s="52"/>
      <c r="D662" s="53"/>
      <c r="E662" s="53"/>
      <c r="F662" s="53"/>
      <c r="G662" s="52"/>
      <c r="H662" s="131">
        <f t="shared" ref="H662:H669" si="173">B662+C662+D662+F662+G662</f>
        <v>0</v>
      </c>
      <c r="I662" s="134">
        <f>E662+H662</f>
        <v>0</v>
      </c>
    </row>
    <row r="663" spans="1:9" ht="24.95" customHeight="1" x14ac:dyDescent="0.2">
      <c r="A663" s="21" t="s">
        <v>485</v>
      </c>
      <c r="B663" s="52"/>
      <c r="C663" s="52"/>
      <c r="D663" s="53"/>
      <c r="E663" s="53"/>
      <c r="F663" s="53"/>
      <c r="G663" s="52"/>
      <c r="H663" s="131">
        <f t="shared" si="173"/>
        <v>0</v>
      </c>
      <c r="I663" s="134">
        <f t="shared" ref="I663:I669" si="174">E663+H663</f>
        <v>0</v>
      </c>
    </row>
    <row r="664" spans="1:9" ht="24.95" customHeight="1" x14ac:dyDescent="0.2">
      <c r="A664" s="21" t="s">
        <v>486</v>
      </c>
      <c r="B664" s="52"/>
      <c r="C664" s="52"/>
      <c r="D664" s="53"/>
      <c r="E664" s="53"/>
      <c r="F664" s="53"/>
      <c r="G664" s="52"/>
      <c r="H664" s="131">
        <f t="shared" si="173"/>
        <v>0</v>
      </c>
      <c r="I664" s="134">
        <f t="shared" si="174"/>
        <v>0</v>
      </c>
    </row>
    <row r="665" spans="1:9" ht="24.95" customHeight="1" x14ac:dyDescent="0.2">
      <c r="A665" s="21" t="s">
        <v>487</v>
      </c>
      <c r="B665" s="76"/>
      <c r="C665" s="76"/>
      <c r="D665" s="77"/>
      <c r="E665" s="77"/>
      <c r="F665" s="77"/>
      <c r="G665" s="76"/>
      <c r="H665" s="140">
        <f t="shared" si="173"/>
        <v>0</v>
      </c>
      <c r="I665" s="134">
        <f t="shared" si="174"/>
        <v>0</v>
      </c>
    </row>
    <row r="666" spans="1:9" ht="24.95" customHeight="1" x14ac:dyDescent="0.2">
      <c r="A666" s="21" t="s">
        <v>488</v>
      </c>
      <c r="B666" s="76"/>
      <c r="C666" s="76"/>
      <c r="D666" s="77"/>
      <c r="E666" s="77"/>
      <c r="F666" s="77"/>
      <c r="G666" s="76"/>
      <c r="H666" s="140">
        <f t="shared" si="173"/>
        <v>0</v>
      </c>
      <c r="I666" s="134">
        <f t="shared" si="174"/>
        <v>0</v>
      </c>
    </row>
    <row r="667" spans="1:9" ht="24.95" customHeight="1" x14ac:dyDescent="0.2">
      <c r="A667" s="21" t="s">
        <v>489</v>
      </c>
      <c r="B667" s="76"/>
      <c r="C667" s="76"/>
      <c r="D667" s="77"/>
      <c r="E667" s="77"/>
      <c r="F667" s="77"/>
      <c r="G667" s="76"/>
      <c r="H667" s="140">
        <f t="shared" si="173"/>
        <v>0</v>
      </c>
      <c r="I667" s="134">
        <f t="shared" si="174"/>
        <v>0</v>
      </c>
    </row>
    <row r="668" spans="1:9" ht="24.95" customHeight="1" x14ac:dyDescent="0.2">
      <c r="A668" s="21" t="s">
        <v>490</v>
      </c>
      <c r="B668" s="76"/>
      <c r="C668" s="76"/>
      <c r="D668" s="77"/>
      <c r="E668" s="77"/>
      <c r="F668" s="77"/>
      <c r="G668" s="76"/>
      <c r="H668" s="140">
        <f t="shared" si="173"/>
        <v>0</v>
      </c>
      <c r="I668" s="134">
        <f t="shared" si="174"/>
        <v>0</v>
      </c>
    </row>
    <row r="669" spans="1:9" ht="24.95" customHeight="1" x14ac:dyDescent="0.2">
      <c r="A669" s="21" t="s">
        <v>491</v>
      </c>
      <c r="B669" s="76"/>
      <c r="C669" s="76"/>
      <c r="D669" s="77"/>
      <c r="E669" s="77"/>
      <c r="F669" s="77"/>
      <c r="G669" s="76"/>
      <c r="H669" s="140">
        <f t="shared" si="173"/>
        <v>0</v>
      </c>
      <c r="I669" s="134">
        <f t="shared" si="174"/>
        <v>0</v>
      </c>
    </row>
    <row r="670" spans="1:9" ht="24.95" customHeight="1" x14ac:dyDescent="0.2">
      <c r="A670" s="56">
        <v>0</v>
      </c>
      <c r="B670" s="78"/>
      <c r="C670" s="147"/>
      <c r="D670" s="77"/>
      <c r="E670" s="77"/>
      <c r="F670" s="77"/>
      <c r="G670" s="78"/>
      <c r="H670" s="128"/>
      <c r="I670" s="134"/>
    </row>
    <row r="671" spans="1:9" ht="24.95" customHeight="1" x14ac:dyDescent="0.2">
      <c r="A671" s="56">
        <v>0</v>
      </c>
      <c r="B671" s="78"/>
      <c r="C671" s="147"/>
      <c r="D671" s="77"/>
      <c r="E671" s="77"/>
      <c r="F671" s="77"/>
      <c r="G671" s="78"/>
      <c r="H671" s="128"/>
      <c r="I671" s="134"/>
    </row>
    <row r="672" spans="1:9" ht="24.95" customHeight="1" x14ac:dyDescent="0.2">
      <c r="A672" s="56">
        <v>0</v>
      </c>
      <c r="B672" s="78"/>
      <c r="C672" s="147"/>
      <c r="D672" s="77"/>
      <c r="E672" s="77"/>
      <c r="F672" s="77"/>
      <c r="G672" s="78"/>
      <c r="H672" s="128"/>
      <c r="I672" s="134"/>
    </row>
    <row r="673" spans="1:9" s="18" customFormat="1" ht="24.95" customHeight="1" x14ac:dyDescent="0.2">
      <c r="A673" s="59" t="s">
        <v>169</v>
      </c>
      <c r="B673" s="61" t="str">
        <f t="shared" ref="B673:I673" si="175">IF(B662-B663-B664=0,"OK","OUT OF BALANCE BY")</f>
        <v>OK</v>
      </c>
      <c r="C673" s="60" t="str">
        <f t="shared" si="175"/>
        <v>OK</v>
      </c>
      <c r="D673" s="61" t="str">
        <f t="shared" si="175"/>
        <v>OK</v>
      </c>
      <c r="E673" s="61" t="str">
        <f t="shared" si="175"/>
        <v>OK</v>
      </c>
      <c r="F673" s="61" t="str">
        <f t="shared" si="175"/>
        <v>OK</v>
      </c>
      <c r="G673" s="61" t="str">
        <f t="shared" si="175"/>
        <v>OK</v>
      </c>
      <c r="H673" s="126" t="str">
        <f t="shared" si="175"/>
        <v>OK</v>
      </c>
      <c r="I673" s="137" t="str">
        <f t="shared" si="175"/>
        <v>OK</v>
      </c>
    </row>
    <row r="674" spans="1:9" s="18" customFormat="1" ht="24.95" customHeight="1" x14ac:dyDescent="0.2">
      <c r="A674" s="59"/>
      <c r="B674" s="67">
        <f t="shared" ref="B674:I674" si="176">B662-B663-B664</f>
        <v>0</v>
      </c>
      <c r="C674" s="22">
        <f t="shared" si="176"/>
        <v>0</v>
      </c>
      <c r="D674" s="55">
        <f t="shared" si="176"/>
        <v>0</v>
      </c>
      <c r="E674" s="55">
        <f t="shared" si="176"/>
        <v>0</v>
      </c>
      <c r="F674" s="55">
        <f t="shared" si="176"/>
        <v>0</v>
      </c>
      <c r="G674" s="67">
        <f t="shared" si="176"/>
        <v>0</v>
      </c>
      <c r="H674" s="124">
        <f t="shared" si="176"/>
        <v>0</v>
      </c>
      <c r="I674" s="134">
        <f t="shared" si="176"/>
        <v>0</v>
      </c>
    </row>
    <row r="675" spans="1:9" ht="24.95" customHeight="1" thickBot="1" x14ac:dyDescent="0.25">
      <c r="A675" s="57"/>
      <c r="B675" s="68"/>
      <c r="C675" s="69"/>
      <c r="D675" s="58"/>
      <c r="E675" s="58"/>
      <c r="F675" s="58"/>
      <c r="G675" s="68"/>
      <c r="H675" s="136"/>
      <c r="I675" s="135"/>
    </row>
    <row r="676" spans="1:9" ht="39.950000000000003" customHeight="1" x14ac:dyDescent="0.2">
      <c r="A676" s="274" t="s">
        <v>492</v>
      </c>
      <c r="B676" s="116"/>
      <c r="C676" s="116"/>
      <c r="D676" s="116"/>
      <c r="E676" s="116"/>
      <c r="F676" s="116"/>
      <c r="G676" s="116"/>
      <c r="H676" s="124"/>
      <c r="I676" s="134"/>
    </row>
    <row r="677" spans="1:9" ht="24.95" customHeight="1" x14ac:dyDescent="0.2">
      <c r="A677" s="21" t="s">
        <v>145</v>
      </c>
      <c r="B677" s="54"/>
      <c r="C677" s="54"/>
      <c r="D677" s="54"/>
      <c r="E677" s="54"/>
      <c r="F677" s="54"/>
      <c r="G677" s="54"/>
      <c r="H677" s="127">
        <f>B677+C677+D677+F677+G677</f>
        <v>0</v>
      </c>
      <c r="I677" s="134">
        <f>E677+H677</f>
        <v>0</v>
      </c>
    </row>
    <row r="678" spans="1:9" ht="24.95" customHeight="1" x14ac:dyDescent="0.2">
      <c r="A678" s="130" t="s">
        <v>493</v>
      </c>
      <c r="B678" s="127">
        <f t="shared" ref="B678:G678" si="177">B677</f>
        <v>0</v>
      </c>
      <c r="C678" s="127">
        <f t="shared" si="177"/>
        <v>0</v>
      </c>
      <c r="D678" s="127">
        <f t="shared" si="177"/>
        <v>0</v>
      </c>
      <c r="E678" s="127">
        <f t="shared" si="177"/>
        <v>0</v>
      </c>
      <c r="F678" s="127">
        <f t="shared" si="177"/>
        <v>0</v>
      </c>
      <c r="G678" s="127">
        <f t="shared" si="177"/>
        <v>0</v>
      </c>
      <c r="H678" s="127">
        <f>B678+C678+D678+F678+G678</f>
        <v>0</v>
      </c>
      <c r="I678" s="134">
        <f t="shared" ref="I678:I681" si="178">E678+H678</f>
        <v>0</v>
      </c>
    </row>
    <row r="679" spans="1:9" ht="24.95" customHeight="1" x14ac:dyDescent="0.2">
      <c r="A679" s="21" t="s">
        <v>494</v>
      </c>
      <c r="B679" s="54"/>
      <c r="C679" s="54"/>
      <c r="D679" s="54"/>
      <c r="E679" s="54"/>
      <c r="F679" s="54"/>
      <c r="G679" s="54"/>
      <c r="H679" s="127">
        <f>B679+C679+D679+F679+G679</f>
        <v>0</v>
      </c>
      <c r="I679" s="134">
        <f t="shared" si="178"/>
        <v>0</v>
      </c>
    </row>
    <row r="680" spans="1:9" ht="24.95" customHeight="1" x14ac:dyDescent="0.2">
      <c r="A680" s="21" t="s">
        <v>495</v>
      </c>
      <c r="B680" s="54"/>
      <c r="C680" s="54"/>
      <c r="D680" s="54"/>
      <c r="E680" s="54"/>
      <c r="F680" s="54"/>
      <c r="G680" s="54"/>
      <c r="H680" s="127">
        <f>B680+C680+D680+F680+G680</f>
        <v>0</v>
      </c>
      <c r="I680" s="134">
        <f t="shared" si="178"/>
        <v>0</v>
      </c>
    </row>
    <row r="681" spans="1:9" ht="24.95" customHeight="1" x14ac:dyDescent="0.2">
      <c r="A681" s="21" t="s">
        <v>496</v>
      </c>
      <c r="B681" s="54"/>
      <c r="C681" s="54"/>
      <c r="D681" s="54"/>
      <c r="E681" s="54"/>
      <c r="F681" s="54"/>
      <c r="G681" s="54"/>
      <c r="H681" s="127">
        <f>B681+C681+D681+F681+G681</f>
        <v>0</v>
      </c>
      <c r="I681" s="134">
        <f t="shared" si="178"/>
        <v>0</v>
      </c>
    </row>
    <row r="682" spans="1:9" ht="24.95" customHeight="1" x14ac:dyDescent="0.2">
      <c r="A682" s="56">
        <v>0</v>
      </c>
      <c r="B682" s="67"/>
      <c r="C682" s="67"/>
      <c r="D682" s="67"/>
      <c r="E682" s="67"/>
      <c r="F682" s="67"/>
      <c r="G682" s="67"/>
      <c r="H682" s="124"/>
      <c r="I682" s="134"/>
    </row>
    <row r="683" spans="1:9" ht="24.95" customHeight="1" x14ac:dyDescent="0.2">
      <c r="A683" s="56">
        <v>0</v>
      </c>
      <c r="B683" s="67"/>
      <c r="C683" s="67"/>
      <c r="D683" s="67"/>
      <c r="E683" s="67"/>
      <c r="F683" s="67"/>
      <c r="G683" s="67"/>
      <c r="H683" s="124"/>
      <c r="I683" s="134"/>
    </row>
    <row r="684" spans="1:9" ht="24.95" customHeight="1" x14ac:dyDescent="0.2">
      <c r="A684" s="56">
        <v>0</v>
      </c>
      <c r="B684" s="67"/>
      <c r="C684" s="67"/>
      <c r="D684" s="67"/>
      <c r="E684" s="67"/>
      <c r="F684" s="67"/>
      <c r="G684" s="67"/>
      <c r="H684" s="124"/>
      <c r="I684" s="134"/>
    </row>
    <row r="685" spans="1:9" ht="24.95" customHeight="1" thickBot="1" x14ac:dyDescent="0.25">
      <c r="A685" s="57"/>
      <c r="B685" s="68"/>
      <c r="C685" s="68"/>
      <c r="D685" s="68"/>
      <c r="E685" s="68"/>
      <c r="F685" s="68"/>
      <c r="G685" s="68"/>
      <c r="H685" s="136"/>
      <c r="I685" s="135"/>
    </row>
    <row r="686" spans="1:9" ht="39.950000000000003" customHeight="1" x14ac:dyDescent="0.2">
      <c r="A686" s="274" t="s">
        <v>497</v>
      </c>
      <c r="B686" s="119"/>
      <c r="C686" s="119"/>
      <c r="D686" s="119"/>
      <c r="E686" s="119"/>
      <c r="F686" s="119"/>
      <c r="G686" s="119"/>
      <c r="H686" s="120"/>
      <c r="I686" s="134"/>
    </row>
    <row r="687" spans="1:9" ht="24.95" customHeight="1" x14ac:dyDescent="0.2">
      <c r="A687" s="21" t="s">
        <v>145</v>
      </c>
      <c r="B687" s="52"/>
      <c r="C687" s="52"/>
      <c r="D687" s="52"/>
      <c r="E687" s="52"/>
      <c r="F687" s="52"/>
      <c r="G687" s="52"/>
      <c r="H687" s="131">
        <f t="shared" ref="H687:H699" si="179">B687+C687+D687+F687+G687</f>
        <v>0</v>
      </c>
      <c r="I687" s="134">
        <f>E687+H687</f>
        <v>0</v>
      </c>
    </row>
    <row r="688" spans="1:9" ht="24.95" customHeight="1" x14ac:dyDescent="0.2">
      <c r="A688" s="21" t="s">
        <v>498</v>
      </c>
      <c r="B688" s="52"/>
      <c r="C688" s="52"/>
      <c r="D688" s="52"/>
      <c r="E688" s="52"/>
      <c r="F688" s="52"/>
      <c r="G688" s="52"/>
      <c r="H688" s="131">
        <f t="shared" si="179"/>
        <v>0</v>
      </c>
      <c r="I688" s="134">
        <f t="shared" ref="I688:I699" si="180">E688+H688</f>
        <v>0</v>
      </c>
    </row>
    <row r="689" spans="1:9" ht="24.95" customHeight="1" x14ac:dyDescent="0.2">
      <c r="A689" s="21" t="s">
        <v>499</v>
      </c>
      <c r="B689" s="52"/>
      <c r="C689" s="52"/>
      <c r="D689" s="52"/>
      <c r="E689" s="52"/>
      <c r="F689" s="52"/>
      <c r="G689" s="52"/>
      <c r="H689" s="131">
        <f t="shared" si="179"/>
        <v>0</v>
      </c>
      <c r="I689" s="134">
        <f t="shared" si="180"/>
        <v>0</v>
      </c>
    </row>
    <row r="690" spans="1:9" ht="24.95" customHeight="1" x14ac:dyDescent="0.2">
      <c r="A690" s="21" t="s">
        <v>500</v>
      </c>
      <c r="B690" s="76"/>
      <c r="C690" s="76"/>
      <c r="D690" s="76"/>
      <c r="E690" s="76"/>
      <c r="F690" s="76"/>
      <c r="G690" s="76"/>
      <c r="H690" s="140">
        <f t="shared" si="179"/>
        <v>0</v>
      </c>
      <c r="I690" s="134">
        <f t="shared" si="180"/>
        <v>0</v>
      </c>
    </row>
    <row r="691" spans="1:9" ht="24.95" customHeight="1" x14ac:dyDescent="0.2">
      <c r="A691" s="21" t="s">
        <v>501</v>
      </c>
      <c r="B691" s="76"/>
      <c r="C691" s="76"/>
      <c r="D691" s="76"/>
      <c r="E691" s="76"/>
      <c r="F691" s="76"/>
      <c r="G691" s="76"/>
      <c r="H691" s="140">
        <f t="shared" si="179"/>
        <v>0</v>
      </c>
      <c r="I691" s="134">
        <f t="shared" si="180"/>
        <v>0</v>
      </c>
    </row>
    <row r="692" spans="1:9" ht="24.95" customHeight="1" x14ac:dyDescent="0.2">
      <c r="A692" s="21" t="s">
        <v>502</v>
      </c>
      <c r="B692" s="76"/>
      <c r="C692" s="76"/>
      <c r="D692" s="76"/>
      <c r="E692" s="76"/>
      <c r="F692" s="76"/>
      <c r="G692" s="76"/>
      <c r="H692" s="140">
        <f t="shared" si="179"/>
        <v>0</v>
      </c>
      <c r="I692" s="134">
        <f t="shared" si="180"/>
        <v>0</v>
      </c>
    </row>
    <row r="693" spans="1:9" ht="24.95" customHeight="1" x14ac:dyDescent="0.2">
      <c r="A693" s="21" t="s">
        <v>503</v>
      </c>
      <c r="B693" s="76"/>
      <c r="C693" s="76"/>
      <c r="D693" s="76"/>
      <c r="E693" s="76"/>
      <c r="F693" s="76"/>
      <c r="G693" s="76"/>
      <c r="H693" s="140">
        <f t="shared" si="179"/>
        <v>0</v>
      </c>
      <c r="I693" s="134">
        <f t="shared" si="180"/>
        <v>0</v>
      </c>
    </row>
    <row r="694" spans="1:9" ht="24.95" customHeight="1" x14ac:dyDescent="0.2">
      <c r="A694" s="21" t="s">
        <v>504</v>
      </c>
      <c r="B694" s="76"/>
      <c r="C694" s="76"/>
      <c r="D694" s="76"/>
      <c r="E694" s="76"/>
      <c r="F694" s="76"/>
      <c r="G694" s="76"/>
      <c r="H694" s="140">
        <f t="shared" si="179"/>
        <v>0</v>
      </c>
      <c r="I694" s="134">
        <f t="shared" si="180"/>
        <v>0</v>
      </c>
    </row>
    <row r="695" spans="1:9" ht="24.95" customHeight="1" x14ac:dyDescent="0.2">
      <c r="A695" s="21" t="s">
        <v>505</v>
      </c>
      <c r="B695" s="76"/>
      <c r="C695" s="76"/>
      <c r="D695" s="76"/>
      <c r="E695" s="76"/>
      <c r="F695" s="76"/>
      <c r="G695" s="76"/>
      <c r="H695" s="140">
        <f t="shared" si="179"/>
        <v>0</v>
      </c>
      <c r="I695" s="134">
        <f t="shared" si="180"/>
        <v>0</v>
      </c>
    </row>
    <row r="696" spans="1:9" ht="24.95" customHeight="1" x14ac:dyDescent="0.2">
      <c r="A696" s="21" t="s">
        <v>506</v>
      </c>
      <c r="B696" s="76"/>
      <c r="C696" s="76"/>
      <c r="D696" s="76"/>
      <c r="E696" s="76"/>
      <c r="F696" s="76"/>
      <c r="G696" s="76"/>
      <c r="H696" s="140">
        <f t="shared" si="179"/>
        <v>0</v>
      </c>
      <c r="I696" s="134">
        <f t="shared" si="180"/>
        <v>0</v>
      </c>
    </row>
    <row r="697" spans="1:9" ht="24.95" customHeight="1" x14ac:dyDescent="0.2">
      <c r="A697" s="21" t="s">
        <v>507</v>
      </c>
      <c r="B697" s="76"/>
      <c r="C697" s="76"/>
      <c r="D697" s="76"/>
      <c r="E697" s="76"/>
      <c r="F697" s="76"/>
      <c r="G697" s="76"/>
      <c r="H697" s="140">
        <f t="shared" si="179"/>
        <v>0</v>
      </c>
      <c r="I697" s="134">
        <f t="shared" si="180"/>
        <v>0</v>
      </c>
    </row>
    <row r="698" spans="1:9" ht="24.95" customHeight="1" x14ac:dyDescent="0.2">
      <c r="A698" s="21" t="s">
        <v>508</v>
      </c>
      <c r="B698" s="76"/>
      <c r="C698" s="76"/>
      <c r="D698" s="76"/>
      <c r="E698" s="76"/>
      <c r="F698" s="76"/>
      <c r="G698" s="76"/>
      <c r="H698" s="140">
        <f t="shared" si="179"/>
        <v>0</v>
      </c>
      <c r="I698" s="134">
        <f t="shared" si="180"/>
        <v>0</v>
      </c>
    </row>
    <row r="699" spans="1:9" ht="24.95" customHeight="1" x14ac:dyDescent="0.2">
      <c r="A699" s="21" t="s">
        <v>509</v>
      </c>
      <c r="B699" s="52"/>
      <c r="C699" s="52"/>
      <c r="D699" s="52"/>
      <c r="E699" s="52"/>
      <c r="F699" s="52"/>
      <c r="G699" s="52"/>
      <c r="H699" s="131">
        <f t="shared" si="179"/>
        <v>0</v>
      </c>
      <c r="I699" s="134">
        <f t="shared" si="180"/>
        <v>0</v>
      </c>
    </row>
    <row r="700" spans="1:9" ht="24.95" customHeight="1" x14ac:dyDescent="0.2">
      <c r="A700" s="56">
        <v>0</v>
      </c>
      <c r="B700" s="78"/>
      <c r="C700" s="78"/>
      <c r="D700" s="78"/>
      <c r="E700" s="78"/>
      <c r="F700" s="78"/>
      <c r="G700" s="78"/>
      <c r="H700" s="128"/>
      <c r="I700" s="134"/>
    </row>
    <row r="701" spans="1:9" ht="24.95" customHeight="1" x14ac:dyDescent="0.2">
      <c r="A701" s="56">
        <v>0</v>
      </c>
      <c r="B701" s="78"/>
      <c r="C701" s="78"/>
      <c r="D701" s="78"/>
      <c r="E701" s="78"/>
      <c r="F701" s="78"/>
      <c r="G701" s="78"/>
      <c r="H701" s="128"/>
      <c r="I701" s="134"/>
    </row>
    <row r="702" spans="1:9" ht="24.95" customHeight="1" x14ac:dyDescent="0.2">
      <c r="A702" s="56">
        <v>0</v>
      </c>
      <c r="B702" s="78"/>
      <c r="C702" s="78"/>
      <c r="D702" s="78"/>
      <c r="E702" s="78"/>
      <c r="F702" s="78"/>
      <c r="G702" s="78"/>
      <c r="H702" s="128"/>
      <c r="I702" s="134"/>
    </row>
    <row r="703" spans="1:9" s="18" customFormat="1" ht="24.95" customHeight="1" x14ac:dyDescent="0.2">
      <c r="A703" s="59" t="s">
        <v>169</v>
      </c>
      <c r="B703" s="72" t="str">
        <f t="shared" ref="B703:I703" si="181">IF(B687-B688-B689=0,"OK","OUT OF BALANCE BY")</f>
        <v>OK</v>
      </c>
      <c r="C703" s="72" t="str">
        <f t="shared" si="181"/>
        <v>OK</v>
      </c>
      <c r="D703" s="72" t="str">
        <f t="shared" si="181"/>
        <v>OK</v>
      </c>
      <c r="E703" s="72" t="str">
        <f t="shared" si="181"/>
        <v>OK</v>
      </c>
      <c r="F703" s="72" t="str">
        <f t="shared" si="181"/>
        <v>OK</v>
      </c>
      <c r="G703" s="72" t="str">
        <f t="shared" si="181"/>
        <v>OK</v>
      </c>
      <c r="H703" s="125" t="str">
        <f t="shared" si="181"/>
        <v>OK</v>
      </c>
      <c r="I703" s="137" t="str">
        <f t="shared" si="181"/>
        <v>OK</v>
      </c>
    </row>
    <row r="704" spans="1:9" s="18" customFormat="1" ht="24.95" customHeight="1" x14ac:dyDescent="0.2">
      <c r="A704" s="59"/>
      <c r="B704" s="67">
        <f t="shared" ref="B704:I704" si="182">B687-B688-B689</f>
        <v>0</v>
      </c>
      <c r="C704" s="67">
        <f t="shared" si="182"/>
        <v>0</v>
      </c>
      <c r="D704" s="67">
        <f t="shared" si="182"/>
        <v>0</v>
      </c>
      <c r="E704" s="67">
        <f t="shared" si="182"/>
        <v>0</v>
      </c>
      <c r="F704" s="67">
        <f t="shared" si="182"/>
        <v>0</v>
      </c>
      <c r="G704" s="67">
        <f t="shared" si="182"/>
        <v>0</v>
      </c>
      <c r="H704" s="124">
        <f t="shared" si="182"/>
        <v>0</v>
      </c>
      <c r="I704" s="134">
        <f t="shared" si="182"/>
        <v>0</v>
      </c>
    </row>
    <row r="705" spans="1:9" ht="24.95" customHeight="1" thickBot="1" x14ac:dyDescent="0.25">
      <c r="A705" s="57"/>
      <c r="B705" s="68"/>
      <c r="C705" s="68"/>
      <c r="D705" s="68"/>
      <c r="E705" s="68"/>
      <c r="F705" s="68"/>
      <c r="G705" s="68"/>
      <c r="H705" s="136"/>
      <c r="I705" s="135"/>
    </row>
    <row r="706" spans="1:9" ht="39.950000000000003" customHeight="1" x14ac:dyDescent="0.2">
      <c r="A706" s="275" t="s">
        <v>510</v>
      </c>
      <c r="B706" s="119"/>
      <c r="C706" s="119"/>
      <c r="D706" s="119"/>
      <c r="E706" s="119"/>
      <c r="F706" s="119"/>
      <c r="G706" s="119"/>
      <c r="H706" s="120"/>
      <c r="I706" s="134"/>
    </row>
    <row r="707" spans="1:9" ht="24.95" customHeight="1" x14ac:dyDescent="0.2">
      <c r="A707" s="21" t="s">
        <v>145</v>
      </c>
      <c r="B707" s="52"/>
      <c r="C707" s="52"/>
      <c r="D707" s="52"/>
      <c r="E707" s="52"/>
      <c r="F707" s="52"/>
      <c r="G707" s="52"/>
      <c r="H707" s="131">
        <f>B707+C707+D707+F707+G707</f>
        <v>0</v>
      </c>
      <c r="I707" s="134">
        <f>E707+H707</f>
        <v>0</v>
      </c>
    </row>
    <row r="708" spans="1:9" ht="24.95" customHeight="1" x14ac:dyDescent="0.2">
      <c r="A708" s="130" t="s">
        <v>511</v>
      </c>
      <c r="B708" s="131">
        <f t="shared" ref="B708:G708" si="183">B707</f>
        <v>0</v>
      </c>
      <c r="C708" s="131">
        <f t="shared" si="183"/>
        <v>0</v>
      </c>
      <c r="D708" s="131">
        <f t="shared" si="183"/>
        <v>0</v>
      </c>
      <c r="E708" s="131">
        <f t="shared" si="183"/>
        <v>0</v>
      </c>
      <c r="F708" s="131">
        <f t="shared" si="183"/>
        <v>0</v>
      </c>
      <c r="G708" s="131">
        <f t="shared" si="183"/>
        <v>0</v>
      </c>
      <c r="H708" s="131">
        <f>B708+C708+D708+F708+G708</f>
        <v>0</v>
      </c>
      <c r="I708" s="134">
        <f t="shared" ref="I708:I709" si="184">E708+H708</f>
        <v>0</v>
      </c>
    </row>
    <row r="709" spans="1:9" ht="24.95" customHeight="1" x14ac:dyDescent="0.2">
      <c r="A709" s="21" t="s">
        <v>512</v>
      </c>
      <c r="B709" s="52"/>
      <c r="C709" s="52"/>
      <c r="D709" s="52"/>
      <c r="E709" s="52"/>
      <c r="F709" s="52"/>
      <c r="G709" s="52"/>
      <c r="H709" s="131">
        <f>B709+C709+D709+F709+G709</f>
        <v>0</v>
      </c>
      <c r="I709" s="134">
        <f t="shared" si="184"/>
        <v>0</v>
      </c>
    </row>
    <row r="710" spans="1:9" ht="24.95" customHeight="1" x14ac:dyDescent="0.2">
      <c r="A710" s="56">
        <v>0</v>
      </c>
      <c r="B710" s="70"/>
      <c r="C710" s="70"/>
      <c r="D710" s="70"/>
      <c r="E710" s="70"/>
      <c r="F710" s="70"/>
      <c r="G710" s="70"/>
      <c r="H710" s="120"/>
      <c r="I710" s="134"/>
    </row>
    <row r="711" spans="1:9" ht="24.95" customHeight="1" x14ac:dyDescent="0.2">
      <c r="A711" s="56">
        <v>0</v>
      </c>
      <c r="B711" s="70"/>
      <c r="C711" s="70"/>
      <c r="D711" s="70"/>
      <c r="E711" s="70"/>
      <c r="F711" s="70"/>
      <c r="G711" s="70"/>
      <c r="H711" s="120"/>
      <c r="I711" s="134"/>
    </row>
    <row r="712" spans="1:9" ht="24.95" customHeight="1" x14ac:dyDescent="0.2">
      <c r="A712" s="56">
        <v>0</v>
      </c>
      <c r="B712" s="67"/>
      <c r="C712" s="67"/>
      <c r="D712" s="67"/>
      <c r="E712" s="67"/>
      <c r="F712" s="67"/>
      <c r="G712" s="67"/>
      <c r="H712" s="124"/>
      <c r="I712" s="134"/>
    </row>
    <row r="713" spans="1:9" ht="24.95" customHeight="1" thickBot="1" x14ac:dyDescent="0.25">
      <c r="A713" s="57"/>
      <c r="B713" s="68"/>
      <c r="C713" s="68"/>
      <c r="D713" s="68"/>
      <c r="E713" s="68"/>
      <c r="F713" s="68"/>
      <c r="G713" s="68"/>
      <c r="H713" s="136"/>
      <c r="I713" s="135"/>
    </row>
    <row r="714" spans="1:9" ht="39.950000000000003" customHeight="1" x14ac:dyDescent="0.2">
      <c r="A714" s="274" t="s">
        <v>513</v>
      </c>
      <c r="B714" s="119"/>
      <c r="C714" s="119"/>
      <c r="D714" s="158"/>
      <c r="E714" s="119"/>
      <c r="F714" s="158"/>
      <c r="G714" s="119"/>
      <c r="H714" s="158"/>
      <c r="I714" s="133"/>
    </row>
    <row r="715" spans="1:9" ht="24.95" customHeight="1" x14ac:dyDescent="0.2">
      <c r="A715" s="21" t="s">
        <v>145</v>
      </c>
      <c r="B715" s="52"/>
      <c r="C715" s="52"/>
      <c r="D715" s="53"/>
      <c r="E715" s="71"/>
      <c r="F715" s="53"/>
      <c r="G715" s="52"/>
      <c r="H715" s="155">
        <f t="shared" ref="H715:H729" si="185">B715+C715+D715+F715+G715</f>
        <v>0</v>
      </c>
      <c r="I715" s="134">
        <f>E715+H715</f>
        <v>0</v>
      </c>
    </row>
    <row r="716" spans="1:9" ht="24.95" customHeight="1" x14ac:dyDescent="0.2">
      <c r="A716" s="21" t="s">
        <v>514</v>
      </c>
      <c r="B716" s="52"/>
      <c r="C716" s="52"/>
      <c r="D716" s="53"/>
      <c r="E716" s="71"/>
      <c r="F716" s="53"/>
      <c r="G716" s="52"/>
      <c r="H716" s="155">
        <f t="shared" si="185"/>
        <v>0</v>
      </c>
      <c r="I716" s="134">
        <f t="shared" ref="I716:I729" si="186">E716+H716</f>
        <v>0</v>
      </c>
    </row>
    <row r="717" spans="1:9" ht="24.95" customHeight="1" x14ac:dyDescent="0.2">
      <c r="A717" s="21" t="s">
        <v>515</v>
      </c>
      <c r="B717" s="52"/>
      <c r="C717" s="52"/>
      <c r="D717" s="53"/>
      <c r="E717" s="71"/>
      <c r="F717" s="53"/>
      <c r="G717" s="52"/>
      <c r="H717" s="155">
        <f t="shared" si="185"/>
        <v>0</v>
      </c>
      <c r="I717" s="134">
        <f t="shared" si="186"/>
        <v>0</v>
      </c>
    </row>
    <row r="718" spans="1:9" ht="24.95" customHeight="1" x14ac:dyDescent="0.2">
      <c r="A718" s="56" t="s">
        <v>516</v>
      </c>
      <c r="B718" s="76"/>
      <c r="C718" s="76"/>
      <c r="D718" s="77"/>
      <c r="E718" s="147"/>
      <c r="F718" s="77"/>
      <c r="G718" s="76"/>
      <c r="H718" s="159">
        <f t="shared" si="185"/>
        <v>0</v>
      </c>
      <c r="I718" s="134">
        <f t="shared" si="186"/>
        <v>0</v>
      </c>
    </row>
    <row r="719" spans="1:9" ht="24.95" customHeight="1" x14ac:dyDescent="0.2">
      <c r="A719" s="56" t="s">
        <v>517</v>
      </c>
      <c r="B719" s="76"/>
      <c r="C719" s="76"/>
      <c r="D719" s="77"/>
      <c r="E719" s="147"/>
      <c r="F719" s="77"/>
      <c r="G719" s="76"/>
      <c r="H719" s="159">
        <f t="shared" si="185"/>
        <v>0</v>
      </c>
      <c r="I719" s="134">
        <f t="shared" si="186"/>
        <v>0</v>
      </c>
    </row>
    <row r="720" spans="1:9" ht="24.95" customHeight="1" x14ac:dyDescent="0.2">
      <c r="A720" s="56" t="s">
        <v>519</v>
      </c>
      <c r="B720" s="76"/>
      <c r="C720" s="76"/>
      <c r="D720" s="77"/>
      <c r="E720" s="147"/>
      <c r="F720" s="77"/>
      <c r="G720" s="76"/>
      <c r="H720" s="159">
        <f t="shared" si="185"/>
        <v>0</v>
      </c>
      <c r="I720" s="134">
        <f t="shared" si="186"/>
        <v>0</v>
      </c>
    </row>
    <row r="721" spans="1:9" ht="24.95" customHeight="1" x14ac:dyDescent="0.2">
      <c r="A721" s="56" t="s">
        <v>520</v>
      </c>
      <c r="B721" s="76"/>
      <c r="C721" s="76"/>
      <c r="D721" s="77"/>
      <c r="E721" s="147"/>
      <c r="F721" s="77"/>
      <c r="G721" s="76"/>
      <c r="H721" s="159">
        <f t="shared" si="185"/>
        <v>0</v>
      </c>
      <c r="I721" s="134">
        <f t="shared" si="186"/>
        <v>0</v>
      </c>
    </row>
    <row r="722" spans="1:9" ht="24.95" customHeight="1" x14ac:dyDescent="0.2">
      <c r="A722" s="21" t="s">
        <v>1025</v>
      </c>
      <c r="B722" s="52"/>
      <c r="C722" s="52"/>
      <c r="D722" s="53"/>
      <c r="E722" s="71"/>
      <c r="F722" s="53"/>
      <c r="G722" s="52"/>
      <c r="H722" s="155">
        <f t="shared" si="185"/>
        <v>0</v>
      </c>
      <c r="I722" s="134">
        <f t="shared" si="186"/>
        <v>0</v>
      </c>
    </row>
    <row r="723" spans="1:9" ht="24.95" customHeight="1" x14ac:dyDescent="0.2">
      <c r="A723" s="21" t="s">
        <v>521</v>
      </c>
      <c r="B723" s="52"/>
      <c r="C723" s="52"/>
      <c r="D723" s="53"/>
      <c r="E723" s="71"/>
      <c r="F723" s="53"/>
      <c r="G723" s="52"/>
      <c r="H723" s="155">
        <f t="shared" si="185"/>
        <v>0</v>
      </c>
      <c r="I723" s="134">
        <f t="shared" si="186"/>
        <v>0</v>
      </c>
    </row>
    <row r="724" spans="1:9" ht="24.95" customHeight="1" x14ac:dyDescent="0.2">
      <c r="A724" s="21" t="s">
        <v>522</v>
      </c>
      <c r="B724" s="52"/>
      <c r="C724" s="52"/>
      <c r="D724" s="53"/>
      <c r="E724" s="71"/>
      <c r="F724" s="53"/>
      <c r="G724" s="52"/>
      <c r="H724" s="155">
        <f t="shared" si="185"/>
        <v>0</v>
      </c>
      <c r="I724" s="134">
        <f t="shared" si="186"/>
        <v>0</v>
      </c>
    </row>
    <row r="725" spans="1:9" ht="24.95" customHeight="1" x14ac:dyDescent="0.2">
      <c r="A725" s="21" t="s">
        <v>1026</v>
      </c>
      <c r="B725" s="52"/>
      <c r="C725" s="52"/>
      <c r="D725" s="53"/>
      <c r="E725" s="71"/>
      <c r="F725" s="53"/>
      <c r="G725" s="52"/>
      <c r="H725" s="155">
        <f t="shared" si="185"/>
        <v>0</v>
      </c>
      <c r="I725" s="134">
        <f t="shared" si="186"/>
        <v>0</v>
      </c>
    </row>
    <row r="726" spans="1:9" ht="24.95" customHeight="1" x14ac:dyDescent="0.2">
      <c r="A726" s="21" t="s">
        <v>523</v>
      </c>
      <c r="B726" s="52"/>
      <c r="C726" s="52"/>
      <c r="D726" s="53"/>
      <c r="E726" s="71"/>
      <c r="F726" s="53"/>
      <c r="G726" s="52"/>
      <c r="H726" s="155">
        <f t="shared" si="185"/>
        <v>0</v>
      </c>
      <c r="I726" s="134">
        <f t="shared" si="186"/>
        <v>0</v>
      </c>
    </row>
    <row r="727" spans="1:9" ht="24.95" customHeight="1" x14ac:dyDescent="0.2">
      <c r="A727" s="21" t="s">
        <v>524</v>
      </c>
      <c r="B727" s="52"/>
      <c r="C727" s="52"/>
      <c r="D727" s="53"/>
      <c r="E727" s="71"/>
      <c r="F727" s="53"/>
      <c r="G727" s="52"/>
      <c r="H727" s="155">
        <f t="shared" si="185"/>
        <v>0</v>
      </c>
      <c r="I727" s="134">
        <f t="shared" si="186"/>
        <v>0</v>
      </c>
    </row>
    <row r="728" spans="1:9" ht="24.95" customHeight="1" x14ac:dyDescent="0.2">
      <c r="A728" s="21" t="s">
        <v>1027</v>
      </c>
      <c r="B728" s="52"/>
      <c r="C728" s="52"/>
      <c r="D728" s="53"/>
      <c r="E728" s="71"/>
      <c r="F728" s="53"/>
      <c r="G728" s="52"/>
      <c r="H728" s="155">
        <f t="shared" si="185"/>
        <v>0</v>
      </c>
      <c r="I728" s="134">
        <f t="shared" si="186"/>
        <v>0</v>
      </c>
    </row>
    <row r="729" spans="1:9" ht="24.95" customHeight="1" x14ac:dyDescent="0.2">
      <c r="A729" s="21" t="s">
        <v>525</v>
      </c>
      <c r="B729" s="52"/>
      <c r="C729" s="52"/>
      <c r="D729" s="53"/>
      <c r="E729" s="71"/>
      <c r="F729" s="53"/>
      <c r="G729" s="52"/>
      <c r="H729" s="155">
        <f t="shared" si="185"/>
        <v>0</v>
      </c>
      <c r="I729" s="134">
        <f t="shared" si="186"/>
        <v>0</v>
      </c>
    </row>
    <row r="730" spans="1:9" ht="24.95" customHeight="1" x14ac:dyDescent="0.2">
      <c r="A730" s="146"/>
      <c r="B730" s="52"/>
      <c r="C730" s="52"/>
      <c r="D730" s="53"/>
      <c r="E730" s="71"/>
      <c r="F730" s="53"/>
      <c r="G730" s="52"/>
      <c r="H730" s="155"/>
      <c r="I730" s="134"/>
    </row>
    <row r="731" spans="1:9" ht="24.95" customHeight="1" x14ac:dyDescent="0.2">
      <c r="A731" s="56">
        <v>0</v>
      </c>
      <c r="B731" s="53"/>
      <c r="C731" s="70"/>
      <c r="D731" s="53"/>
      <c r="E731" s="70"/>
      <c r="F731" s="53"/>
      <c r="G731" s="53"/>
      <c r="H731" s="155"/>
      <c r="I731" s="134"/>
    </row>
    <row r="732" spans="1:9" ht="24.95" customHeight="1" x14ac:dyDescent="0.2">
      <c r="A732" s="56">
        <v>0</v>
      </c>
      <c r="B732" s="53"/>
      <c r="C732" s="70"/>
      <c r="D732" s="53"/>
      <c r="E732" s="70"/>
      <c r="F732" s="53"/>
      <c r="G732" s="53"/>
      <c r="H732" s="155"/>
      <c r="I732" s="134"/>
    </row>
    <row r="733" spans="1:9" ht="24.95" customHeight="1" x14ac:dyDescent="0.2">
      <c r="A733" s="56">
        <v>0</v>
      </c>
      <c r="B733" s="53"/>
      <c r="C733" s="70"/>
      <c r="D733" s="53"/>
      <c r="E733" s="70"/>
      <c r="F733" s="53"/>
      <c r="G733" s="53"/>
      <c r="H733" s="155"/>
      <c r="I733" s="134"/>
    </row>
    <row r="734" spans="1:9" s="18" customFormat="1" ht="24.95" customHeight="1" x14ac:dyDescent="0.2">
      <c r="A734" s="59" t="s">
        <v>169</v>
      </c>
      <c r="B734" s="74" t="str">
        <f t="shared" ref="B734:I734" si="187">IF(B715-B716-B717=0,"OK","OUT OF BALANCE BY")</f>
        <v>OK</v>
      </c>
      <c r="C734" s="75" t="str">
        <f t="shared" si="187"/>
        <v>OK</v>
      </c>
      <c r="D734" s="74" t="str">
        <f t="shared" si="187"/>
        <v>OK</v>
      </c>
      <c r="E734" s="75" t="str">
        <f t="shared" si="187"/>
        <v>OK</v>
      </c>
      <c r="F734" s="74" t="str">
        <f t="shared" si="187"/>
        <v>OK</v>
      </c>
      <c r="G734" s="74" t="str">
        <f t="shared" si="187"/>
        <v>OK</v>
      </c>
      <c r="H734" s="118" t="str">
        <f t="shared" si="187"/>
        <v>OK</v>
      </c>
      <c r="I734" s="137" t="str">
        <f t="shared" si="187"/>
        <v>OK</v>
      </c>
    </row>
    <row r="735" spans="1:9" s="18" customFormat="1" ht="24.95" customHeight="1" x14ac:dyDescent="0.2">
      <c r="A735" s="59"/>
      <c r="B735" s="53">
        <f t="shared" ref="B735:I735" si="188">B715-B716-B717</f>
        <v>0</v>
      </c>
      <c r="C735" s="70">
        <f t="shared" si="188"/>
        <v>0</v>
      </c>
      <c r="D735" s="53">
        <f t="shared" si="188"/>
        <v>0</v>
      </c>
      <c r="E735" s="70">
        <f t="shared" si="188"/>
        <v>0</v>
      </c>
      <c r="F735" s="53">
        <f t="shared" si="188"/>
        <v>0</v>
      </c>
      <c r="G735" s="53">
        <f t="shared" si="188"/>
        <v>0</v>
      </c>
      <c r="H735" s="155">
        <f t="shared" si="188"/>
        <v>0</v>
      </c>
      <c r="I735" s="134">
        <f t="shared" si="188"/>
        <v>0</v>
      </c>
    </row>
    <row r="736" spans="1:9" s="18" customFormat="1" ht="24.95" customHeight="1" x14ac:dyDescent="0.2">
      <c r="A736" s="59" t="s">
        <v>155</v>
      </c>
      <c r="B736" s="74" t="str">
        <f>IF(B715-B720-B722-B723-B724-B725-B726-B727-B728-B729=0,"OK","OUT OF BALANCE BY")</f>
        <v>OK</v>
      </c>
      <c r="C736" s="74" t="str">
        <f t="shared" ref="C736:G736" si="189">IF(C715-C720-C722-C723-C724-C725-C726-C727-C728-C729=0,"OK","OUT OF BALANCE BY")</f>
        <v>OK</v>
      </c>
      <c r="D736" s="74" t="str">
        <f t="shared" si="189"/>
        <v>OK</v>
      </c>
      <c r="E736" s="74" t="str">
        <f t="shared" si="189"/>
        <v>OK</v>
      </c>
      <c r="F736" s="74" t="str">
        <f t="shared" si="189"/>
        <v>OK</v>
      </c>
      <c r="G736" s="74" t="str">
        <f t="shared" si="189"/>
        <v>OK</v>
      </c>
      <c r="H736" s="118" t="str">
        <f>IF(H715-H720-H722-H723-H724-H725-H726-H727-H728-H729=0,"OK","OUT OF BALANCE BY")</f>
        <v>OK</v>
      </c>
      <c r="I736" s="118" t="str">
        <f>IF(I715-I720-I722-I723-I724-I725-I726-I727-I728-I729=0,"OK","OUT OF BALANCE BY")</f>
        <v>OK</v>
      </c>
    </row>
    <row r="737" spans="1:9" s="18" customFormat="1" ht="24.95" customHeight="1" x14ac:dyDescent="0.2">
      <c r="A737" s="59"/>
      <c r="B737" s="70">
        <f>B715-B720-B722-B723-B724-B725-B726-B727-B728-B729</f>
        <v>0</v>
      </c>
      <c r="C737" s="70">
        <f t="shared" ref="C737:G737" si="190">C715-C720-C722-C723-C724-C725-C726-C727-C728-C729</f>
        <v>0</v>
      </c>
      <c r="D737" s="70">
        <f t="shared" si="190"/>
        <v>0</v>
      </c>
      <c r="E737" s="70">
        <f t="shared" si="190"/>
        <v>0</v>
      </c>
      <c r="F737" s="70">
        <f t="shared" si="190"/>
        <v>0</v>
      </c>
      <c r="G737" s="70">
        <f t="shared" si="190"/>
        <v>0</v>
      </c>
      <c r="H737" s="155">
        <f>H716-H721-H723-H724-H725-H726-H727-H728-H729-H730</f>
        <v>0</v>
      </c>
      <c r="I737" s="155">
        <f>I716-I721-I723-I724-I725-I726-I727-I728-I729-I730</f>
        <v>0</v>
      </c>
    </row>
    <row r="738" spans="1:9" ht="24.95" customHeight="1" thickBot="1" x14ac:dyDescent="0.25">
      <c r="A738" s="62"/>
      <c r="B738" s="73"/>
      <c r="C738" s="73"/>
      <c r="D738" s="79"/>
      <c r="E738" s="73"/>
      <c r="F738" s="79"/>
      <c r="G738" s="73"/>
      <c r="H738" s="160"/>
      <c r="I738" s="8"/>
    </row>
    <row r="739" spans="1:9" ht="39.950000000000003" customHeight="1" x14ac:dyDescent="0.2">
      <c r="A739" s="274" t="s">
        <v>526</v>
      </c>
      <c r="B739" s="116"/>
      <c r="C739" s="116"/>
      <c r="D739" s="116"/>
      <c r="E739" s="116"/>
      <c r="F739" s="116"/>
      <c r="G739" s="116"/>
      <c r="H739" s="124"/>
      <c r="I739" s="134"/>
    </row>
    <row r="740" spans="1:9" ht="24.95" customHeight="1" x14ac:dyDescent="0.2">
      <c r="A740" s="21" t="s">
        <v>145</v>
      </c>
      <c r="B740" s="54"/>
      <c r="C740" s="54"/>
      <c r="D740" s="54"/>
      <c r="E740" s="54"/>
      <c r="F740" s="54"/>
      <c r="G740" s="54"/>
      <c r="H740" s="127">
        <f t="shared" ref="H740:H745" si="191">B740+C740+D740+F740+G740</f>
        <v>0</v>
      </c>
      <c r="I740" s="134">
        <f>E740+H740</f>
        <v>0</v>
      </c>
    </row>
    <row r="741" spans="1:9" ht="24.95" customHeight="1" x14ac:dyDescent="0.2">
      <c r="A741" s="130" t="s">
        <v>527</v>
      </c>
      <c r="B741" s="127">
        <f t="shared" ref="B741:G741" si="192">B740</f>
        <v>0</v>
      </c>
      <c r="C741" s="127">
        <f t="shared" si="192"/>
        <v>0</v>
      </c>
      <c r="D741" s="127">
        <f t="shared" si="192"/>
        <v>0</v>
      </c>
      <c r="E741" s="127">
        <f t="shared" si="192"/>
        <v>0</v>
      </c>
      <c r="F741" s="127">
        <f t="shared" si="192"/>
        <v>0</v>
      </c>
      <c r="G741" s="127">
        <f t="shared" si="192"/>
        <v>0</v>
      </c>
      <c r="H741" s="127">
        <f t="shared" si="191"/>
        <v>0</v>
      </c>
      <c r="I741" s="134">
        <f t="shared" ref="I741:I745" si="193">E741+H741</f>
        <v>0</v>
      </c>
    </row>
    <row r="742" spans="1:9" ht="24.95" customHeight="1" x14ac:dyDescent="0.2">
      <c r="A742" s="21" t="s">
        <v>528</v>
      </c>
      <c r="B742" s="76"/>
      <c r="C742" s="76"/>
      <c r="D742" s="76"/>
      <c r="E742" s="76"/>
      <c r="F742" s="76"/>
      <c r="G742" s="76"/>
      <c r="H742" s="140">
        <f t="shared" si="191"/>
        <v>0</v>
      </c>
      <c r="I742" s="134">
        <f t="shared" si="193"/>
        <v>0</v>
      </c>
    </row>
    <row r="743" spans="1:9" ht="24.95" customHeight="1" x14ac:dyDescent="0.2">
      <c r="A743" s="21" t="s">
        <v>529</v>
      </c>
      <c r="B743" s="76"/>
      <c r="C743" s="76"/>
      <c r="D743" s="76"/>
      <c r="E743" s="76"/>
      <c r="F743" s="76"/>
      <c r="G743" s="76"/>
      <c r="H743" s="140">
        <f t="shared" si="191"/>
        <v>0</v>
      </c>
      <c r="I743" s="134">
        <f t="shared" si="193"/>
        <v>0</v>
      </c>
    </row>
    <row r="744" spans="1:9" ht="24.95" customHeight="1" x14ac:dyDescent="0.2">
      <c r="A744" s="21" t="s">
        <v>530</v>
      </c>
      <c r="B744" s="76"/>
      <c r="C744" s="76"/>
      <c r="D744" s="76"/>
      <c r="E744" s="76"/>
      <c r="F744" s="76"/>
      <c r="G744" s="76"/>
      <c r="H744" s="140">
        <f t="shared" si="191"/>
        <v>0</v>
      </c>
      <c r="I744" s="134">
        <f t="shared" si="193"/>
        <v>0</v>
      </c>
    </row>
    <row r="745" spans="1:9" ht="24.95" customHeight="1" x14ac:dyDescent="0.2">
      <c r="A745" s="21" t="s">
        <v>531</v>
      </c>
      <c r="B745" s="76"/>
      <c r="C745" s="76"/>
      <c r="D745" s="76"/>
      <c r="E745" s="76"/>
      <c r="F745" s="76"/>
      <c r="G745" s="76"/>
      <c r="H745" s="140">
        <f t="shared" si="191"/>
        <v>0</v>
      </c>
      <c r="I745" s="134">
        <f t="shared" si="193"/>
        <v>0</v>
      </c>
    </row>
    <row r="746" spans="1:9" ht="24.95" customHeight="1" x14ac:dyDescent="0.2">
      <c r="A746" s="56">
        <v>0</v>
      </c>
      <c r="B746" s="78"/>
      <c r="C746" s="78"/>
      <c r="D746" s="78"/>
      <c r="E746" s="78"/>
      <c r="F746" s="78"/>
      <c r="G746" s="78"/>
      <c r="H746" s="128"/>
      <c r="I746" s="134"/>
    </row>
    <row r="747" spans="1:9" ht="24.95" customHeight="1" x14ac:dyDescent="0.2">
      <c r="A747" s="59" t="s">
        <v>155</v>
      </c>
      <c r="B747" s="122" t="str">
        <f>IF(B740-B742-B743-B744=0,"OK","OUT OF BALANCE BY")</f>
        <v>OK</v>
      </c>
      <c r="C747" s="122" t="str">
        <f t="shared" ref="C747:I747" si="194">IF(C740-C742-C743-C744=0,"OK","OUT OF BALANCE BY")</f>
        <v>OK</v>
      </c>
      <c r="D747" s="122" t="str">
        <f t="shared" si="194"/>
        <v>OK</v>
      </c>
      <c r="E747" s="122" t="str">
        <f t="shared" si="194"/>
        <v>OK</v>
      </c>
      <c r="F747" s="122" t="str">
        <f t="shared" si="194"/>
        <v>OK</v>
      </c>
      <c r="G747" s="122" t="str">
        <f t="shared" si="194"/>
        <v>OK</v>
      </c>
      <c r="H747" s="123" t="str">
        <f t="shared" si="194"/>
        <v>OK</v>
      </c>
      <c r="I747" s="123" t="str">
        <f t="shared" si="194"/>
        <v>OK</v>
      </c>
    </row>
    <row r="748" spans="1:9" ht="24.95" customHeight="1" x14ac:dyDescent="0.2">
      <c r="A748" s="111">
        <v>0</v>
      </c>
      <c r="B748" s="70">
        <f>B740-B742-B743-B744</f>
        <v>0</v>
      </c>
      <c r="C748" s="70">
        <f t="shared" ref="C748:G748" si="195">C740-C742-C743-C744</f>
        <v>0</v>
      </c>
      <c r="D748" s="70">
        <f t="shared" si="195"/>
        <v>0</v>
      </c>
      <c r="E748" s="70">
        <f t="shared" si="195"/>
        <v>0</v>
      </c>
      <c r="F748" s="70">
        <f t="shared" si="195"/>
        <v>0</v>
      </c>
      <c r="G748" s="70">
        <f t="shared" si="195"/>
        <v>0</v>
      </c>
      <c r="H748" s="121">
        <f>H741-H743-H744-H745</f>
        <v>0</v>
      </c>
      <c r="I748" s="121">
        <f>I741-I743-I744-I745</f>
        <v>0</v>
      </c>
    </row>
    <row r="749" spans="1:9" ht="24.95" customHeight="1" thickBot="1" x14ac:dyDescent="0.25">
      <c r="A749" s="57"/>
      <c r="B749" s="68"/>
      <c r="C749" s="68"/>
      <c r="D749" s="68"/>
      <c r="E749" s="68"/>
      <c r="F749" s="68"/>
      <c r="G749" s="68"/>
      <c r="H749" s="136"/>
      <c r="I749" s="135"/>
    </row>
    <row r="750" spans="1:9" ht="39.950000000000003" customHeight="1" x14ac:dyDescent="0.2">
      <c r="A750" s="275" t="s">
        <v>532</v>
      </c>
      <c r="B750" s="119"/>
      <c r="C750" s="119"/>
      <c r="D750" s="119"/>
      <c r="E750" s="119"/>
      <c r="F750" s="119"/>
      <c r="G750" s="119"/>
      <c r="H750" s="120"/>
      <c r="I750" s="134"/>
    </row>
    <row r="751" spans="1:9" ht="24.95" customHeight="1" x14ac:dyDescent="0.2">
      <c r="A751" s="21" t="s">
        <v>145</v>
      </c>
      <c r="B751" s="52"/>
      <c r="C751" s="52"/>
      <c r="D751" s="52"/>
      <c r="E751" s="52"/>
      <c r="F751" s="52"/>
      <c r="G751" s="52"/>
      <c r="H751" s="131">
        <f>B751+C751+D751+F751+G751</f>
        <v>0</v>
      </c>
      <c r="I751" s="134">
        <f>E751+H751</f>
        <v>0</v>
      </c>
    </row>
    <row r="752" spans="1:9" ht="24.95" customHeight="1" x14ac:dyDescent="0.2">
      <c r="A752" s="21" t="s">
        <v>533</v>
      </c>
      <c r="B752" s="76"/>
      <c r="C752" s="76"/>
      <c r="D752" s="76"/>
      <c r="E752" s="76"/>
      <c r="F752" s="76"/>
      <c r="G752" s="76"/>
      <c r="H752" s="140">
        <f>B752+C752+D752+F752+G752</f>
        <v>0</v>
      </c>
      <c r="I752" s="134">
        <f t="shared" ref="I752:I754" si="196">E752+H752</f>
        <v>0</v>
      </c>
    </row>
    <row r="753" spans="1:9" ht="24.95" customHeight="1" x14ac:dyDescent="0.2">
      <c r="A753" s="21" t="s">
        <v>534</v>
      </c>
      <c r="B753" s="76"/>
      <c r="C753" s="76"/>
      <c r="D753" s="76"/>
      <c r="E753" s="76"/>
      <c r="F753" s="76"/>
      <c r="G753" s="76"/>
      <c r="H753" s="140">
        <f>B753+C753+D753+F753+G753</f>
        <v>0</v>
      </c>
      <c r="I753" s="134">
        <f t="shared" si="196"/>
        <v>0</v>
      </c>
    </row>
    <row r="754" spans="1:9" ht="24.95" customHeight="1" x14ac:dyDescent="0.2">
      <c r="A754" s="21" t="s">
        <v>535</v>
      </c>
      <c r="B754" s="76"/>
      <c r="C754" s="76"/>
      <c r="D754" s="76"/>
      <c r="E754" s="76"/>
      <c r="F754" s="76"/>
      <c r="G754" s="76"/>
      <c r="H754" s="140">
        <f>B754+C754+D754+F754+G754</f>
        <v>0</v>
      </c>
      <c r="I754" s="134">
        <f t="shared" si="196"/>
        <v>0</v>
      </c>
    </row>
    <row r="755" spans="1:9" ht="24.95" customHeight="1" x14ac:dyDescent="0.2">
      <c r="A755" s="56">
        <v>0</v>
      </c>
      <c r="B755" s="78"/>
      <c r="C755" s="78"/>
      <c r="D755" s="78"/>
      <c r="E755" s="78"/>
      <c r="F755" s="78"/>
      <c r="G755" s="78"/>
      <c r="H755" s="128"/>
      <c r="I755" s="134"/>
    </row>
    <row r="756" spans="1:9" ht="24.95" customHeight="1" x14ac:dyDescent="0.2">
      <c r="A756" s="56">
        <v>0</v>
      </c>
      <c r="B756" s="78"/>
      <c r="C756" s="78"/>
      <c r="D756" s="78"/>
      <c r="E756" s="78"/>
      <c r="F756" s="78"/>
      <c r="G756" s="78"/>
      <c r="H756" s="128"/>
      <c r="I756" s="134"/>
    </row>
    <row r="757" spans="1:9" ht="24.95" customHeight="1" x14ac:dyDescent="0.2">
      <c r="A757" s="56">
        <v>0</v>
      </c>
      <c r="B757" s="78"/>
      <c r="C757" s="78"/>
      <c r="D757" s="78"/>
      <c r="E757" s="78"/>
      <c r="F757" s="78"/>
      <c r="G757" s="78"/>
      <c r="H757" s="128"/>
      <c r="I757" s="134"/>
    </row>
    <row r="758" spans="1:9" s="18" customFormat="1" ht="24.95" customHeight="1" x14ac:dyDescent="0.2">
      <c r="A758" s="59" t="s">
        <v>169</v>
      </c>
      <c r="B758" s="72" t="str">
        <f t="shared" ref="B758:I758" si="197">IF(B751-B752-B753=0,"OK","OUT OF BALANCE BY")</f>
        <v>OK</v>
      </c>
      <c r="C758" s="72" t="str">
        <f t="shared" si="197"/>
        <v>OK</v>
      </c>
      <c r="D758" s="72" t="str">
        <f t="shared" si="197"/>
        <v>OK</v>
      </c>
      <c r="E758" s="72" t="str">
        <f t="shared" si="197"/>
        <v>OK</v>
      </c>
      <c r="F758" s="72" t="str">
        <f t="shared" si="197"/>
        <v>OK</v>
      </c>
      <c r="G758" s="72" t="str">
        <f t="shared" si="197"/>
        <v>OK</v>
      </c>
      <c r="H758" s="125" t="str">
        <f t="shared" si="197"/>
        <v>OK</v>
      </c>
      <c r="I758" s="137" t="str">
        <f t="shared" si="197"/>
        <v>OK</v>
      </c>
    </row>
    <row r="759" spans="1:9" s="18" customFormat="1" ht="24.95" customHeight="1" x14ac:dyDescent="0.2">
      <c r="A759" s="59"/>
      <c r="B759" s="67">
        <f t="shared" ref="B759:I759" si="198">B751-B752-B753</f>
        <v>0</v>
      </c>
      <c r="C759" s="67">
        <f t="shared" si="198"/>
        <v>0</v>
      </c>
      <c r="D759" s="67">
        <f t="shared" si="198"/>
        <v>0</v>
      </c>
      <c r="E759" s="67">
        <f t="shared" si="198"/>
        <v>0</v>
      </c>
      <c r="F759" s="67">
        <f t="shared" si="198"/>
        <v>0</v>
      </c>
      <c r="G759" s="67">
        <f t="shared" si="198"/>
        <v>0</v>
      </c>
      <c r="H759" s="124">
        <f t="shared" si="198"/>
        <v>0</v>
      </c>
      <c r="I759" s="134">
        <f t="shared" si="198"/>
        <v>0</v>
      </c>
    </row>
    <row r="760" spans="1:9" ht="24.95" customHeight="1" thickBot="1" x14ac:dyDescent="0.25">
      <c r="A760" s="57"/>
      <c r="B760" s="68"/>
      <c r="C760" s="68"/>
      <c r="D760" s="68"/>
      <c r="E760" s="68"/>
      <c r="F760" s="68"/>
      <c r="G760" s="68"/>
      <c r="H760" s="136"/>
      <c r="I760" s="135"/>
    </row>
    <row r="761" spans="1:9" ht="39.950000000000003" customHeight="1" x14ac:dyDescent="0.2">
      <c r="A761" s="274" t="s">
        <v>536</v>
      </c>
      <c r="B761" s="119"/>
      <c r="C761" s="119"/>
      <c r="D761" s="119"/>
      <c r="E761" s="119"/>
      <c r="F761" s="119"/>
      <c r="G761" s="119"/>
      <c r="H761" s="120"/>
      <c r="I761" s="134"/>
    </row>
    <row r="762" spans="1:9" ht="24.95" customHeight="1" x14ac:dyDescent="0.2">
      <c r="A762" s="21" t="s">
        <v>145</v>
      </c>
      <c r="B762" s="52"/>
      <c r="C762" s="52"/>
      <c r="D762" s="52"/>
      <c r="E762" s="52"/>
      <c r="F762" s="52"/>
      <c r="G762" s="52"/>
      <c r="H762" s="131">
        <f t="shared" ref="H762:H793" si="199">B762+C762+D762+F762+G762</f>
        <v>0</v>
      </c>
      <c r="I762" s="134">
        <f>E762+H762</f>
        <v>0</v>
      </c>
    </row>
    <row r="763" spans="1:9" ht="24.95" customHeight="1" x14ac:dyDescent="0.2">
      <c r="A763" s="21" t="s">
        <v>537</v>
      </c>
      <c r="B763" s="52"/>
      <c r="C763" s="52"/>
      <c r="D763" s="52"/>
      <c r="E763" s="52"/>
      <c r="F763" s="52"/>
      <c r="G763" s="52"/>
      <c r="H763" s="131">
        <f t="shared" si="199"/>
        <v>0</v>
      </c>
      <c r="I763" s="134">
        <f t="shared" ref="I763:I793" si="200">E763+H763</f>
        <v>0</v>
      </c>
    </row>
    <row r="764" spans="1:9" ht="24.95" customHeight="1" x14ac:dyDescent="0.2">
      <c r="A764" s="21" t="s">
        <v>538</v>
      </c>
      <c r="B764" s="52"/>
      <c r="C764" s="52"/>
      <c r="D764" s="52"/>
      <c r="E764" s="52"/>
      <c r="F764" s="52"/>
      <c r="G764" s="52"/>
      <c r="H764" s="131">
        <f t="shared" si="199"/>
        <v>0</v>
      </c>
      <c r="I764" s="134">
        <f t="shared" si="200"/>
        <v>0</v>
      </c>
    </row>
    <row r="765" spans="1:9" ht="24.95" customHeight="1" x14ac:dyDescent="0.2">
      <c r="A765" s="21" t="s">
        <v>539</v>
      </c>
      <c r="B765" s="52"/>
      <c r="C765" s="52"/>
      <c r="D765" s="52"/>
      <c r="E765" s="52"/>
      <c r="F765" s="52"/>
      <c r="G765" s="52"/>
      <c r="H765" s="131">
        <f t="shared" si="199"/>
        <v>0</v>
      </c>
      <c r="I765" s="134">
        <f t="shared" si="200"/>
        <v>0</v>
      </c>
    </row>
    <row r="766" spans="1:9" ht="24.95" customHeight="1" x14ac:dyDescent="0.2">
      <c r="A766" s="21" t="s">
        <v>540</v>
      </c>
      <c r="B766" s="76"/>
      <c r="C766" s="76"/>
      <c r="D766" s="76"/>
      <c r="E766" s="76"/>
      <c r="F766" s="76"/>
      <c r="G766" s="76"/>
      <c r="H766" s="140">
        <f t="shared" si="199"/>
        <v>0</v>
      </c>
      <c r="I766" s="134">
        <f t="shared" si="200"/>
        <v>0</v>
      </c>
    </row>
    <row r="767" spans="1:9" ht="24.95" customHeight="1" x14ac:dyDescent="0.2">
      <c r="A767" s="21" t="s">
        <v>541</v>
      </c>
      <c r="B767" s="76"/>
      <c r="C767" s="76"/>
      <c r="D767" s="76"/>
      <c r="E767" s="76"/>
      <c r="F767" s="76"/>
      <c r="G767" s="76"/>
      <c r="H767" s="140">
        <f t="shared" si="199"/>
        <v>0</v>
      </c>
      <c r="I767" s="134">
        <f t="shared" si="200"/>
        <v>0</v>
      </c>
    </row>
    <row r="768" spans="1:9" ht="24.95" customHeight="1" x14ac:dyDescent="0.2">
      <c r="A768" s="21" t="s">
        <v>1028</v>
      </c>
      <c r="B768" s="76"/>
      <c r="C768" s="76"/>
      <c r="D768" s="76"/>
      <c r="E768" s="76"/>
      <c r="F768" s="76"/>
      <c r="G768" s="76"/>
      <c r="H768" s="140">
        <f t="shared" si="199"/>
        <v>0</v>
      </c>
      <c r="I768" s="134">
        <f t="shared" si="200"/>
        <v>0</v>
      </c>
    </row>
    <row r="769" spans="1:9" ht="24.95" customHeight="1" x14ac:dyDescent="0.2">
      <c r="A769" s="21" t="s">
        <v>542</v>
      </c>
      <c r="B769" s="76"/>
      <c r="C769" s="76"/>
      <c r="D769" s="76"/>
      <c r="E769" s="76"/>
      <c r="F769" s="76"/>
      <c r="G769" s="76"/>
      <c r="H769" s="140">
        <f t="shared" si="199"/>
        <v>0</v>
      </c>
      <c r="I769" s="134">
        <f t="shared" si="200"/>
        <v>0</v>
      </c>
    </row>
    <row r="770" spans="1:9" ht="24.95" customHeight="1" x14ac:dyDescent="0.2">
      <c r="A770" s="21" t="s">
        <v>543</v>
      </c>
      <c r="B770" s="76"/>
      <c r="C770" s="76"/>
      <c r="D770" s="76"/>
      <c r="E770" s="76"/>
      <c r="F770" s="76"/>
      <c r="G770" s="76"/>
      <c r="H770" s="140">
        <f t="shared" si="199"/>
        <v>0</v>
      </c>
      <c r="I770" s="134">
        <f t="shared" si="200"/>
        <v>0</v>
      </c>
    </row>
    <row r="771" spans="1:9" ht="24.95" customHeight="1" x14ac:dyDescent="0.2">
      <c r="A771" s="21" t="s">
        <v>544</v>
      </c>
      <c r="B771" s="76"/>
      <c r="C771" s="76"/>
      <c r="D771" s="76"/>
      <c r="E771" s="76"/>
      <c r="F771" s="76"/>
      <c r="G771" s="76"/>
      <c r="H771" s="140">
        <f t="shared" si="199"/>
        <v>0</v>
      </c>
      <c r="I771" s="134">
        <f t="shared" si="200"/>
        <v>0</v>
      </c>
    </row>
    <row r="772" spans="1:9" ht="24.95" customHeight="1" x14ac:dyDescent="0.2">
      <c r="A772" s="21" t="s">
        <v>545</v>
      </c>
      <c r="B772" s="76"/>
      <c r="C772" s="76"/>
      <c r="D772" s="76"/>
      <c r="E772" s="76"/>
      <c r="F772" s="76"/>
      <c r="G772" s="76"/>
      <c r="H772" s="140">
        <f t="shared" si="199"/>
        <v>0</v>
      </c>
      <c r="I772" s="134">
        <f t="shared" si="200"/>
        <v>0</v>
      </c>
    </row>
    <row r="773" spans="1:9" ht="24.95" customHeight="1" x14ac:dyDescent="0.2">
      <c r="A773" s="21" t="s">
        <v>546</v>
      </c>
      <c r="B773" s="76"/>
      <c r="C773" s="76"/>
      <c r="D773" s="76"/>
      <c r="E773" s="76"/>
      <c r="F773" s="76"/>
      <c r="G773" s="76"/>
      <c r="H773" s="140">
        <f t="shared" si="199"/>
        <v>0</v>
      </c>
      <c r="I773" s="134">
        <f t="shared" si="200"/>
        <v>0</v>
      </c>
    </row>
    <row r="774" spans="1:9" ht="24.95" customHeight="1" x14ac:dyDescent="0.2">
      <c r="A774" s="21" t="s">
        <v>547</v>
      </c>
      <c r="B774" s="76"/>
      <c r="C774" s="76"/>
      <c r="D774" s="76"/>
      <c r="E774" s="76"/>
      <c r="F774" s="76"/>
      <c r="G774" s="76"/>
      <c r="H774" s="140">
        <f t="shared" si="199"/>
        <v>0</v>
      </c>
      <c r="I774" s="134">
        <f t="shared" si="200"/>
        <v>0</v>
      </c>
    </row>
    <row r="775" spans="1:9" ht="24.95" customHeight="1" x14ac:dyDescent="0.2">
      <c r="A775" s="21" t="s">
        <v>548</v>
      </c>
      <c r="B775" s="76"/>
      <c r="C775" s="76"/>
      <c r="D775" s="76"/>
      <c r="E775" s="76"/>
      <c r="F775" s="76"/>
      <c r="G775" s="76"/>
      <c r="H775" s="140">
        <f t="shared" si="199"/>
        <v>0</v>
      </c>
      <c r="I775" s="134">
        <f t="shared" si="200"/>
        <v>0</v>
      </c>
    </row>
    <row r="776" spans="1:9" ht="24.95" customHeight="1" x14ac:dyDescent="0.2">
      <c r="A776" s="21" t="s">
        <v>549</v>
      </c>
      <c r="B776" s="76"/>
      <c r="C776" s="76"/>
      <c r="D776" s="76"/>
      <c r="E776" s="76"/>
      <c r="F776" s="76"/>
      <c r="G776" s="76"/>
      <c r="H776" s="140">
        <f t="shared" si="199"/>
        <v>0</v>
      </c>
      <c r="I776" s="134">
        <f t="shared" si="200"/>
        <v>0</v>
      </c>
    </row>
    <row r="777" spans="1:9" ht="24.95" customHeight="1" x14ac:dyDescent="0.2">
      <c r="A777" s="21" t="s">
        <v>550</v>
      </c>
      <c r="B777" s="76"/>
      <c r="C777" s="76"/>
      <c r="D777" s="76"/>
      <c r="E777" s="76"/>
      <c r="F777" s="76"/>
      <c r="G777" s="76"/>
      <c r="H777" s="140">
        <f t="shared" si="199"/>
        <v>0</v>
      </c>
      <c r="I777" s="134">
        <f t="shared" si="200"/>
        <v>0</v>
      </c>
    </row>
    <row r="778" spans="1:9" ht="24.95" customHeight="1" x14ac:dyDescent="0.2">
      <c r="A778" s="21" t="s">
        <v>551</v>
      </c>
      <c r="B778" s="76"/>
      <c r="C778" s="76"/>
      <c r="D778" s="76"/>
      <c r="E778" s="76"/>
      <c r="F778" s="76"/>
      <c r="G778" s="76"/>
      <c r="H778" s="140">
        <f t="shared" si="199"/>
        <v>0</v>
      </c>
      <c r="I778" s="134">
        <f t="shared" si="200"/>
        <v>0</v>
      </c>
    </row>
    <row r="779" spans="1:9" ht="24.95" customHeight="1" x14ac:dyDescent="0.2">
      <c r="A779" s="21" t="s">
        <v>552</v>
      </c>
      <c r="B779" s="76"/>
      <c r="C779" s="76"/>
      <c r="D779" s="76"/>
      <c r="E779" s="76"/>
      <c r="F779" s="76"/>
      <c r="G779" s="76"/>
      <c r="H779" s="140">
        <f t="shared" si="199"/>
        <v>0</v>
      </c>
      <c r="I779" s="134">
        <f t="shared" si="200"/>
        <v>0</v>
      </c>
    </row>
    <row r="780" spans="1:9" ht="24.95" customHeight="1" x14ac:dyDescent="0.2">
      <c r="A780" s="21" t="s">
        <v>553</v>
      </c>
      <c r="B780" s="76"/>
      <c r="C780" s="76"/>
      <c r="D780" s="76"/>
      <c r="E780" s="76"/>
      <c r="F780" s="76"/>
      <c r="G780" s="76"/>
      <c r="H780" s="140">
        <f t="shared" si="199"/>
        <v>0</v>
      </c>
      <c r="I780" s="134">
        <f t="shared" si="200"/>
        <v>0</v>
      </c>
    </row>
    <row r="781" spans="1:9" ht="24.95" customHeight="1" x14ac:dyDescent="0.2">
      <c r="A781" s="21" t="s">
        <v>554</v>
      </c>
      <c r="B781" s="76"/>
      <c r="C781" s="76"/>
      <c r="D781" s="76"/>
      <c r="E781" s="76"/>
      <c r="F781" s="76"/>
      <c r="G781" s="76"/>
      <c r="H781" s="140">
        <f t="shared" si="199"/>
        <v>0</v>
      </c>
      <c r="I781" s="134">
        <f t="shared" si="200"/>
        <v>0</v>
      </c>
    </row>
    <row r="782" spans="1:9" ht="24.95" customHeight="1" x14ac:dyDescent="0.2">
      <c r="A782" s="21" t="s">
        <v>555</v>
      </c>
      <c r="B782" s="76"/>
      <c r="C782" s="76"/>
      <c r="D782" s="76"/>
      <c r="E782" s="76"/>
      <c r="F782" s="76"/>
      <c r="G782" s="76"/>
      <c r="H782" s="140">
        <f t="shared" si="199"/>
        <v>0</v>
      </c>
      <c r="I782" s="134">
        <f t="shared" si="200"/>
        <v>0</v>
      </c>
    </row>
    <row r="783" spans="1:9" ht="24.95" customHeight="1" x14ac:dyDescent="0.2">
      <c r="A783" s="21" t="s">
        <v>556</v>
      </c>
      <c r="B783" s="76"/>
      <c r="C783" s="76"/>
      <c r="D783" s="76"/>
      <c r="E783" s="76"/>
      <c r="F783" s="76"/>
      <c r="G783" s="76"/>
      <c r="H783" s="140">
        <f t="shared" si="199"/>
        <v>0</v>
      </c>
      <c r="I783" s="134">
        <f t="shared" si="200"/>
        <v>0</v>
      </c>
    </row>
    <row r="784" spans="1:9" ht="24.95" customHeight="1" x14ac:dyDescent="0.2">
      <c r="A784" s="21" t="s">
        <v>557</v>
      </c>
      <c r="B784" s="76"/>
      <c r="C784" s="76"/>
      <c r="D784" s="76"/>
      <c r="E784" s="76"/>
      <c r="F784" s="76"/>
      <c r="G784" s="76"/>
      <c r="H784" s="140">
        <f t="shared" si="199"/>
        <v>0</v>
      </c>
      <c r="I784" s="134">
        <f t="shared" si="200"/>
        <v>0</v>
      </c>
    </row>
    <row r="785" spans="1:9" ht="24.95" customHeight="1" x14ac:dyDescent="0.2">
      <c r="A785" s="21" t="s">
        <v>558</v>
      </c>
      <c r="B785" s="76"/>
      <c r="C785" s="76"/>
      <c r="D785" s="76"/>
      <c r="E785" s="76"/>
      <c r="F785" s="76"/>
      <c r="G785" s="76"/>
      <c r="H785" s="140">
        <f t="shared" si="199"/>
        <v>0</v>
      </c>
      <c r="I785" s="134">
        <f t="shared" si="200"/>
        <v>0</v>
      </c>
    </row>
    <row r="786" spans="1:9" ht="24.95" customHeight="1" x14ac:dyDescent="0.2">
      <c r="A786" s="21" t="s">
        <v>559</v>
      </c>
      <c r="B786" s="76"/>
      <c r="C786" s="76"/>
      <c r="D786" s="76"/>
      <c r="E786" s="76"/>
      <c r="F786" s="76"/>
      <c r="G786" s="76"/>
      <c r="H786" s="140">
        <f t="shared" si="199"/>
        <v>0</v>
      </c>
      <c r="I786" s="134">
        <f t="shared" si="200"/>
        <v>0</v>
      </c>
    </row>
    <row r="787" spans="1:9" ht="24.95" customHeight="1" x14ac:dyDescent="0.2">
      <c r="A787" s="21" t="s">
        <v>188</v>
      </c>
      <c r="B787" s="76"/>
      <c r="C787" s="76"/>
      <c r="D787" s="76"/>
      <c r="E787" s="76"/>
      <c r="F787" s="76"/>
      <c r="G787" s="76"/>
      <c r="H787" s="140">
        <f t="shared" si="199"/>
        <v>0</v>
      </c>
      <c r="I787" s="134">
        <f t="shared" si="200"/>
        <v>0</v>
      </c>
    </row>
    <row r="788" spans="1:9" ht="24.95" customHeight="1" x14ac:dyDescent="0.2">
      <c r="A788" s="21" t="s">
        <v>560</v>
      </c>
      <c r="B788" s="52"/>
      <c r="C788" s="52"/>
      <c r="D788" s="52"/>
      <c r="E788" s="52"/>
      <c r="F788" s="52"/>
      <c r="G788" s="52"/>
      <c r="H788" s="131">
        <f t="shared" si="199"/>
        <v>0</v>
      </c>
      <c r="I788" s="134">
        <f t="shared" si="200"/>
        <v>0</v>
      </c>
    </row>
    <row r="789" spans="1:9" ht="24.95" customHeight="1" x14ac:dyDescent="0.2">
      <c r="A789" s="21" t="s">
        <v>561</v>
      </c>
      <c r="B789" s="52"/>
      <c r="C789" s="52"/>
      <c r="D789" s="52"/>
      <c r="E789" s="52"/>
      <c r="F789" s="52"/>
      <c r="G789" s="52"/>
      <c r="H789" s="131">
        <f t="shared" si="199"/>
        <v>0</v>
      </c>
      <c r="I789" s="134">
        <f t="shared" si="200"/>
        <v>0</v>
      </c>
    </row>
    <row r="790" spans="1:9" ht="24.95" customHeight="1" x14ac:dyDescent="0.2">
      <c r="A790" s="21" t="s">
        <v>562</v>
      </c>
      <c r="B790" s="52"/>
      <c r="C790" s="52"/>
      <c r="D790" s="52"/>
      <c r="E790" s="52"/>
      <c r="F790" s="52"/>
      <c r="G790" s="52"/>
      <c r="H790" s="131">
        <f t="shared" si="199"/>
        <v>0</v>
      </c>
      <c r="I790" s="134">
        <f t="shared" si="200"/>
        <v>0</v>
      </c>
    </row>
    <row r="791" spans="1:9" ht="24.95" customHeight="1" x14ac:dyDescent="0.2">
      <c r="A791" s="21" t="s">
        <v>563</v>
      </c>
      <c r="B791" s="52"/>
      <c r="C791" s="52"/>
      <c r="D791" s="52"/>
      <c r="E791" s="52"/>
      <c r="F791" s="52"/>
      <c r="G791" s="52"/>
      <c r="H791" s="131">
        <f t="shared" si="199"/>
        <v>0</v>
      </c>
      <c r="I791" s="134">
        <f t="shared" si="200"/>
        <v>0</v>
      </c>
    </row>
    <row r="792" spans="1:9" ht="24.95" customHeight="1" x14ac:dyDescent="0.2">
      <c r="A792" s="21" t="s">
        <v>564</v>
      </c>
      <c r="B792" s="52"/>
      <c r="C792" s="52"/>
      <c r="D792" s="52"/>
      <c r="E792" s="52"/>
      <c r="F792" s="52"/>
      <c r="G792" s="52"/>
      <c r="H792" s="131">
        <f t="shared" si="199"/>
        <v>0</v>
      </c>
      <c r="I792" s="134">
        <f t="shared" si="200"/>
        <v>0</v>
      </c>
    </row>
    <row r="793" spans="1:9" s="18" customFormat="1" ht="24.95" customHeight="1" x14ac:dyDescent="0.2">
      <c r="A793" s="21" t="s">
        <v>565</v>
      </c>
      <c r="B793" s="54"/>
      <c r="C793" s="54"/>
      <c r="D793" s="54"/>
      <c r="E793" s="54"/>
      <c r="F793" s="54"/>
      <c r="G793" s="54"/>
      <c r="H793" s="127">
        <f t="shared" si="199"/>
        <v>0</v>
      </c>
      <c r="I793" s="134">
        <f t="shared" si="200"/>
        <v>0</v>
      </c>
    </row>
    <row r="794" spans="1:9" s="18" customFormat="1" ht="24.95" customHeight="1" x14ac:dyDescent="0.2">
      <c r="A794" s="56">
        <v>0</v>
      </c>
      <c r="B794" s="67"/>
      <c r="C794" s="72"/>
      <c r="D794" s="67"/>
      <c r="E794" s="72"/>
      <c r="F794" s="72"/>
      <c r="G794" s="72"/>
      <c r="H794" s="124"/>
      <c r="I794" s="134"/>
    </row>
    <row r="795" spans="1:9" s="18" customFormat="1" ht="24.95" customHeight="1" x14ac:dyDescent="0.2">
      <c r="A795" s="56">
        <v>0</v>
      </c>
      <c r="B795" s="67"/>
      <c r="C795" s="72"/>
      <c r="D795" s="67"/>
      <c r="E795" s="72"/>
      <c r="F795" s="72"/>
      <c r="G795" s="72"/>
      <c r="H795" s="124"/>
      <c r="I795" s="134"/>
    </row>
    <row r="796" spans="1:9" s="18" customFormat="1" ht="24.95" customHeight="1" x14ac:dyDescent="0.2">
      <c r="A796" s="56">
        <v>0</v>
      </c>
      <c r="B796" s="67"/>
      <c r="C796" s="72"/>
      <c r="D796" s="67"/>
      <c r="E796" s="72"/>
      <c r="F796" s="72"/>
      <c r="G796" s="72"/>
      <c r="H796" s="124"/>
      <c r="I796" s="134"/>
    </row>
    <row r="797" spans="1:9" s="18" customFormat="1" ht="24.95" customHeight="1" x14ac:dyDescent="0.2">
      <c r="A797" s="59" t="s">
        <v>169</v>
      </c>
      <c r="B797" s="72" t="str">
        <f t="shared" ref="B797:I797" si="201">IF(B762-B763-B764-B765-B766-B767-B768=0,"OK","OUT OF BALANCE BY")</f>
        <v>OK</v>
      </c>
      <c r="C797" s="72" t="str">
        <f t="shared" si="201"/>
        <v>OK</v>
      </c>
      <c r="D797" s="72" t="str">
        <f t="shared" si="201"/>
        <v>OK</v>
      </c>
      <c r="E797" s="72" t="str">
        <f t="shared" si="201"/>
        <v>OK</v>
      </c>
      <c r="F797" s="72" t="str">
        <f t="shared" si="201"/>
        <v>OK</v>
      </c>
      <c r="G797" s="72" t="str">
        <f t="shared" si="201"/>
        <v>OK</v>
      </c>
      <c r="H797" s="125" t="str">
        <f t="shared" si="201"/>
        <v>OK</v>
      </c>
      <c r="I797" s="137" t="str">
        <f t="shared" si="201"/>
        <v>OK</v>
      </c>
    </row>
    <row r="798" spans="1:9" s="18" customFormat="1" ht="24.95" customHeight="1" x14ac:dyDescent="0.2">
      <c r="A798" s="59"/>
      <c r="B798" s="67">
        <f t="shared" ref="B798:I798" si="202">B762-B763-B764-B765-B766-B767-B768</f>
        <v>0</v>
      </c>
      <c r="C798" s="67">
        <f t="shared" si="202"/>
        <v>0</v>
      </c>
      <c r="D798" s="67">
        <f t="shared" si="202"/>
        <v>0</v>
      </c>
      <c r="E798" s="67">
        <f t="shared" si="202"/>
        <v>0</v>
      </c>
      <c r="F798" s="67">
        <f t="shared" si="202"/>
        <v>0</v>
      </c>
      <c r="G798" s="67">
        <f t="shared" si="202"/>
        <v>0</v>
      </c>
      <c r="H798" s="124">
        <f t="shared" si="202"/>
        <v>0</v>
      </c>
      <c r="I798" s="134">
        <f t="shared" si="202"/>
        <v>0</v>
      </c>
    </row>
    <row r="799" spans="1:9" ht="24.95" customHeight="1" thickBot="1" x14ac:dyDescent="0.25">
      <c r="A799" s="62"/>
      <c r="B799" s="73"/>
      <c r="C799" s="73"/>
      <c r="D799" s="73"/>
      <c r="E799" s="73"/>
      <c r="F799" s="73"/>
      <c r="G799" s="73"/>
      <c r="H799" s="138"/>
      <c r="I799" s="8"/>
    </row>
    <row r="800" spans="1:9" ht="39.950000000000003" customHeight="1" x14ac:dyDescent="0.2">
      <c r="A800" s="274" t="s">
        <v>566</v>
      </c>
      <c r="B800" s="116"/>
      <c r="C800" s="116"/>
      <c r="D800" s="116"/>
      <c r="E800" s="116"/>
      <c r="F800" s="116"/>
      <c r="G800" s="116"/>
      <c r="H800" s="124"/>
      <c r="I800" s="134"/>
    </row>
    <row r="801" spans="1:9" ht="24.95" customHeight="1" x14ac:dyDescent="0.2">
      <c r="A801" s="21" t="s">
        <v>145</v>
      </c>
      <c r="B801" s="54"/>
      <c r="C801" s="54"/>
      <c r="D801" s="54"/>
      <c r="E801" s="54"/>
      <c r="F801" s="54"/>
      <c r="G801" s="54"/>
      <c r="H801" s="127">
        <f>B801+C801+D801+F801+G801</f>
        <v>0</v>
      </c>
      <c r="I801" s="134">
        <f>E801+H801</f>
        <v>0</v>
      </c>
    </row>
    <row r="802" spans="1:9" ht="24.95" customHeight="1" x14ac:dyDescent="0.2">
      <c r="A802" s="130" t="s">
        <v>567</v>
      </c>
      <c r="B802" s="127">
        <f t="shared" ref="B802:G802" si="203">B801</f>
        <v>0</v>
      </c>
      <c r="C802" s="127">
        <f t="shared" si="203"/>
        <v>0</v>
      </c>
      <c r="D802" s="127">
        <f t="shared" si="203"/>
        <v>0</v>
      </c>
      <c r="E802" s="127">
        <f t="shared" si="203"/>
        <v>0</v>
      </c>
      <c r="F802" s="127">
        <f t="shared" si="203"/>
        <v>0</v>
      </c>
      <c r="G802" s="127">
        <f t="shared" si="203"/>
        <v>0</v>
      </c>
      <c r="H802" s="127">
        <f>B802+C802+D802+F802+G802</f>
        <v>0</v>
      </c>
      <c r="I802" s="134">
        <f t="shared" ref="I802:I803" si="204">E802+H802</f>
        <v>0</v>
      </c>
    </row>
    <row r="803" spans="1:9" ht="24.95" customHeight="1" x14ac:dyDescent="0.2">
      <c r="A803" s="21" t="s">
        <v>568</v>
      </c>
      <c r="B803" s="54"/>
      <c r="C803" s="54"/>
      <c r="D803" s="54"/>
      <c r="E803" s="54"/>
      <c r="F803" s="54"/>
      <c r="G803" s="54"/>
      <c r="H803" s="127">
        <f>B803+C803+D803+F803+G803</f>
        <v>0</v>
      </c>
      <c r="I803" s="134">
        <f t="shared" si="204"/>
        <v>0</v>
      </c>
    </row>
    <row r="804" spans="1:9" ht="24.95" customHeight="1" x14ac:dyDescent="0.2">
      <c r="A804" s="56">
        <v>0</v>
      </c>
      <c r="B804" s="67"/>
      <c r="C804" s="67"/>
      <c r="D804" s="67"/>
      <c r="E804" s="67"/>
      <c r="F804" s="67"/>
      <c r="G804" s="67"/>
      <c r="H804" s="124"/>
      <c r="I804" s="134"/>
    </row>
    <row r="805" spans="1:9" ht="24.95" customHeight="1" x14ac:dyDescent="0.2">
      <c r="A805" s="56">
        <v>0</v>
      </c>
      <c r="B805" s="67"/>
      <c r="C805" s="67"/>
      <c r="D805" s="67"/>
      <c r="E805" s="67"/>
      <c r="F805" s="67"/>
      <c r="G805" s="67"/>
      <c r="H805" s="124"/>
      <c r="I805" s="134"/>
    </row>
    <row r="806" spans="1:9" ht="24.95" customHeight="1" x14ac:dyDescent="0.2">
      <c r="A806" s="56">
        <v>0</v>
      </c>
      <c r="B806" s="67"/>
      <c r="C806" s="67"/>
      <c r="D806" s="67"/>
      <c r="E806" s="67"/>
      <c r="F806" s="67"/>
      <c r="G806" s="67"/>
      <c r="H806" s="124"/>
      <c r="I806" s="134"/>
    </row>
    <row r="807" spans="1:9" ht="24.95" customHeight="1" thickBot="1" x14ac:dyDescent="0.25">
      <c r="A807" s="57"/>
      <c r="B807" s="68"/>
      <c r="C807" s="68"/>
      <c r="D807" s="68"/>
      <c r="E807" s="68"/>
      <c r="F807" s="68"/>
      <c r="G807" s="68"/>
      <c r="H807" s="136"/>
      <c r="I807" s="135"/>
    </row>
    <row r="808" spans="1:9" ht="39.950000000000003" customHeight="1" x14ac:dyDescent="0.2">
      <c r="A808" s="274" t="s">
        <v>569</v>
      </c>
      <c r="B808" s="119"/>
      <c r="C808" s="119"/>
      <c r="D808" s="119"/>
      <c r="E808" s="119"/>
      <c r="F808" s="119"/>
      <c r="G808" s="119"/>
      <c r="H808" s="120"/>
      <c r="I808" s="134"/>
    </row>
    <row r="809" spans="1:9" ht="24.95" customHeight="1" x14ac:dyDescent="0.2">
      <c r="A809" s="21" t="s">
        <v>145</v>
      </c>
      <c r="B809" s="52"/>
      <c r="C809" s="52"/>
      <c r="D809" s="52"/>
      <c r="E809" s="52"/>
      <c r="F809" s="52"/>
      <c r="G809" s="52"/>
      <c r="H809" s="131">
        <f t="shared" ref="H809:H815" si="205">B809+C809+D809+F809+G809</f>
        <v>0</v>
      </c>
      <c r="I809" s="134">
        <f>E809+H809</f>
        <v>0</v>
      </c>
    </row>
    <row r="810" spans="1:9" ht="24.95" customHeight="1" x14ac:dyDescent="0.2">
      <c r="A810" s="21" t="s">
        <v>570</v>
      </c>
      <c r="B810" s="52"/>
      <c r="C810" s="52"/>
      <c r="D810" s="52"/>
      <c r="E810" s="52"/>
      <c r="F810" s="52"/>
      <c r="G810" s="52"/>
      <c r="H810" s="131">
        <f t="shared" si="205"/>
        <v>0</v>
      </c>
      <c r="I810" s="134">
        <f t="shared" ref="I810:I815" si="206">E810+H810</f>
        <v>0</v>
      </c>
    </row>
    <row r="811" spans="1:9" ht="24.95" customHeight="1" x14ac:dyDescent="0.2">
      <c r="A811" s="21" t="s">
        <v>571</v>
      </c>
      <c r="B811" s="76"/>
      <c r="C811" s="76"/>
      <c r="D811" s="76"/>
      <c r="E811" s="76"/>
      <c r="F811" s="76"/>
      <c r="G811" s="76"/>
      <c r="H811" s="140">
        <f t="shared" si="205"/>
        <v>0</v>
      </c>
      <c r="I811" s="134">
        <f t="shared" si="206"/>
        <v>0</v>
      </c>
    </row>
    <row r="812" spans="1:9" ht="24.95" customHeight="1" x14ac:dyDescent="0.2">
      <c r="A812" s="21" t="s">
        <v>572</v>
      </c>
      <c r="B812" s="76"/>
      <c r="C812" s="76"/>
      <c r="D812" s="76"/>
      <c r="E812" s="76"/>
      <c r="F812" s="76"/>
      <c r="G812" s="76"/>
      <c r="H812" s="140">
        <f t="shared" si="205"/>
        <v>0</v>
      </c>
      <c r="I812" s="134">
        <f t="shared" si="206"/>
        <v>0</v>
      </c>
    </row>
    <row r="813" spans="1:9" ht="24.95" customHeight="1" x14ac:dyDescent="0.2">
      <c r="A813" s="21" t="s">
        <v>573</v>
      </c>
      <c r="B813" s="76"/>
      <c r="C813" s="76"/>
      <c r="D813" s="76"/>
      <c r="E813" s="76"/>
      <c r="F813" s="76"/>
      <c r="G813" s="76"/>
      <c r="H813" s="140">
        <f t="shared" si="205"/>
        <v>0</v>
      </c>
      <c r="I813" s="134">
        <f t="shared" si="206"/>
        <v>0</v>
      </c>
    </row>
    <row r="814" spans="1:9" ht="24.95" customHeight="1" x14ac:dyDescent="0.2">
      <c r="A814" s="21" t="s">
        <v>574</v>
      </c>
      <c r="B814" s="76"/>
      <c r="C814" s="76"/>
      <c r="D814" s="76"/>
      <c r="E814" s="76"/>
      <c r="F814" s="76"/>
      <c r="G814" s="76"/>
      <c r="H814" s="140">
        <f t="shared" si="205"/>
        <v>0</v>
      </c>
      <c r="I814" s="134">
        <f t="shared" si="206"/>
        <v>0</v>
      </c>
    </row>
    <row r="815" spans="1:9" ht="24.95" customHeight="1" x14ac:dyDescent="0.2">
      <c r="A815" s="21" t="s">
        <v>575</v>
      </c>
      <c r="B815" s="52"/>
      <c r="C815" s="52"/>
      <c r="D815" s="52"/>
      <c r="E815" s="52"/>
      <c r="F815" s="52"/>
      <c r="G815" s="52"/>
      <c r="H815" s="131">
        <f t="shared" si="205"/>
        <v>0</v>
      </c>
      <c r="I815" s="134">
        <f t="shared" si="206"/>
        <v>0</v>
      </c>
    </row>
    <row r="816" spans="1:9" ht="24.95" customHeight="1" x14ac:dyDescent="0.2">
      <c r="A816" s="56">
        <v>0</v>
      </c>
      <c r="B816" s="70"/>
      <c r="C816" s="70"/>
      <c r="D816" s="70"/>
      <c r="E816" s="70"/>
      <c r="F816" s="70"/>
      <c r="G816" s="70"/>
      <c r="H816" s="120"/>
      <c r="I816" s="134"/>
    </row>
    <row r="817" spans="1:9" ht="24.95" customHeight="1" x14ac:dyDescent="0.2">
      <c r="A817" s="56">
        <v>0</v>
      </c>
      <c r="B817" s="70"/>
      <c r="C817" s="70"/>
      <c r="D817" s="70"/>
      <c r="E817" s="70"/>
      <c r="F817" s="70"/>
      <c r="G817" s="70"/>
      <c r="H817" s="120"/>
      <c r="I817" s="134"/>
    </row>
    <row r="818" spans="1:9" ht="24.95" customHeight="1" x14ac:dyDescent="0.2">
      <c r="A818" s="56">
        <v>0</v>
      </c>
      <c r="B818" s="70"/>
      <c r="C818" s="70"/>
      <c r="D818" s="70"/>
      <c r="E818" s="70"/>
      <c r="F818" s="70"/>
      <c r="G818" s="70"/>
      <c r="H818" s="120"/>
      <c r="I818" s="134"/>
    </row>
    <row r="819" spans="1:9" s="18" customFormat="1" ht="24.95" customHeight="1" x14ac:dyDescent="0.2">
      <c r="A819" s="59" t="s">
        <v>169</v>
      </c>
      <c r="B819" s="72" t="str">
        <f t="shared" ref="B819:I819" si="207">IF(B809-B810-B811-B812=0,"OK","OUT OF BALANCE BY")</f>
        <v>OK</v>
      </c>
      <c r="C819" s="72" t="str">
        <f t="shared" si="207"/>
        <v>OK</v>
      </c>
      <c r="D819" s="72" t="str">
        <f t="shared" si="207"/>
        <v>OK</v>
      </c>
      <c r="E819" s="72" t="str">
        <f t="shared" si="207"/>
        <v>OK</v>
      </c>
      <c r="F819" s="72" t="str">
        <f t="shared" si="207"/>
        <v>OK</v>
      </c>
      <c r="G819" s="72" t="str">
        <f t="shared" si="207"/>
        <v>OK</v>
      </c>
      <c r="H819" s="125" t="str">
        <f t="shared" si="207"/>
        <v>OK</v>
      </c>
      <c r="I819" s="137" t="str">
        <f t="shared" si="207"/>
        <v>OK</v>
      </c>
    </row>
    <row r="820" spans="1:9" s="18" customFormat="1" ht="24.95" customHeight="1" x14ac:dyDescent="0.2">
      <c r="A820" s="59"/>
      <c r="B820" s="67">
        <f t="shared" ref="B820:I820" si="208">B809-B810-B811-B812</f>
        <v>0</v>
      </c>
      <c r="C820" s="67">
        <f t="shared" si="208"/>
        <v>0</v>
      </c>
      <c r="D820" s="67">
        <f t="shared" si="208"/>
        <v>0</v>
      </c>
      <c r="E820" s="67">
        <f t="shared" si="208"/>
        <v>0</v>
      </c>
      <c r="F820" s="67">
        <f t="shared" si="208"/>
        <v>0</v>
      </c>
      <c r="G820" s="67">
        <f t="shared" si="208"/>
        <v>0</v>
      </c>
      <c r="H820" s="124">
        <f t="shared" si="208"/>
        <v>0</v>
      </c>
      <c r="I820" s="134">
        <f t="shared" si="208"/>
        <v>0</v>
      </c>
    </row>
    <row r="821" spans="1:9" ht="24.95" customHeight="1" thickBot="1" x14ac:dyDescent="0.25">
      <c r="A821" s="57"/>
      <c r="B821" s="68"/>
      <c r="C821" s="68"/>
      <c r="D821" s="68"/>
      <c r="E821" s="68"/>
      <c r="F821" s="68"/>
      <c r="G821" s="68"/>
      <c r="H821" s="136"/>
      <c r="I821" s="135"/>
    </row>
    <row r="822" spans="1:9" ht="39.950000000000003" customHeight="1" x14ac:dyDescent="0.2">
      <c r="A822" s="275" t="s">
        <v>576</v>
      </c>
      <c r="B822" s="119"/>
      <c r="C822" s="119"/>
      <c r="D822" s="119"/>
      <c r="E822" s="119"/>
      <c r="F822" s="119"/>
      <c r="G822" s="119"/>
      <c r="H822" s="120"/>
      <c r="I822" s="134"/>
    </row>
    <row r="823" spans="1:9" ht="24.95" customHeight="1" x14ac:dyDescent="0.2">
      <c r="A823" s="21" t="s">
        <v>145</v>
      </c>
      <c r="B823" s="52"/>
      <c r="C823" s="52"/>
      <c r="D823" s="52"/>
      <c r="E823" s="52"/>
      <c r="F823" s="52"/>
      <c r="G823" s="52"/>
      <c r="H823" s="131">
        <f>B823+C823+D823+F823+G823</f>
        <v>0</v>
      </c>
      <c r="I823" s="134">
        <f>E823+H823</f>
        <v>0</v>
      </c>
    </row>
    <row r="824" spans="1:9" ht="24.95" customHeight="1" x14ac:dyDescent="0.2">
      <c r="A824" s="130" t="s">
        <v>577</v>
      </c>
      <c r="B824" s="140">
        <f t="shared" ref="B824:G824" si="209">B823</f>
        <v>0</v>
      </c>
      <c r="C824" s="140">
        <f t="shared" si="209"/>
        <v>0</v>
      </c>
      <c r="D824" s="140">
        <f t="shared" si="209"/>
        <v>0</v>
      </c>
      <c r="E824" s="140">
        <f t="shared" si="209"/>
        <v>0</v>
      </c>
      <c r="F824" s="140">
        <f t="shared" si="209"/>
        <v>0</v>
      </c>
      <c r="G824" s="140">
        <f t="shared" si="209"/>
        <v>0</v>
      </c>
      <c r="H824" s="140">
        <f>B824+C824+D824+F824+G824</f>
        <v>0</v>
      </c>
      <c r="I824" s="134">
        <f t="shared" ref="I824:I826" si="210">E824+H824</f>
        <v>0</v>
      </c>
    </row>
    <row r="825" spans="1:9" ht="24.95" customHeight="1" x14ac:dyDescent="0.2">
      <c r="A825" s="21" t="s">
        <v>578</v>
      </c>
      <c r="B825" s="76"/>
      <c r="C825" s="76"/>
      <c r="D825" s="76"/>
      <c r="E825" s="76"/>
      <c r="F825" s="76"/>
      <c r="G825" s="76"/>
      <c r="H825" s="140">
        <f>B825+C825+D825+F825+G825</f>
        <v>0</v>
      </c>
      <c r="I825" s="134">
        <f t="shared" si="210"/>
        <v>0</v>
      </c>
    </row>
    <row r="826" spans="1:9" ht="24.95" customHeight="1" x14ac:dyDescent="0.2">
      <c r="A826" s="21" t="s">
        <v>456</v>
      </c>
      <c r="B826" s="76"/>
      <c r="C826" s="76"/>
      <c r="D826" s="76"/>
      <c r="E826" s="76"/>
      <c r="F826" s="76"/>
      <c r="G826" s="76"/>
      <c r="H826" s="140">
        <f>B826+C826+D826+F826+G826</f>
        <v>0</v>
      </c>
      <c r="I826" s="134">
        <f t="shared" si="210"/>
        <v>0</v>
      </c>
    </row>
    <row r="827" spans="1:9" ht="24.95" customHeight="1" x14ac:dyDescent="0.2">
      <c r="A827" s="56">
        <v>0</v>
      </c>
      <c r="B827" s="78"/>
      <c r="C827" s="78"/>
      <c r="D827" s="78"/>
      <c r="E827" s="78"/>
      <c r="F827" s="78"/>
      <c r="G827" s="78"/>
      <c r="H827" s="128"/>
      <c r="I827" s="134"/>
    </row>
    <row r="828" spans="1:9" ht="24.95" customHeight="1" x14ac:dyDescent="0.2">
      <c r="A828" s="56">
        <v>0</v>
      </c>
      <c r="B828" s="78"/>
      <c r="C828" s="78"/>
      <c r="D828" s="78"/>
      <c r="E828" s="78"/>
      <c r="F828" s="78"/>
      <c r="G828" s="78"/>
      <c r="H828" s="128"/>
      <c r="I828" s="134"/>
    </row>
    <row r="829" spans="1:9" ht="24.95" customHeight="1" x14ac:dyDescent="0.2">
      <c r="A829" s="56">
        <v>0</v>
      </c>
      <c r="B829" s="67"/>
      <c r="C829" s="67"/>
      <c r="D829" s="67"/>
      <c r="E829" s="67"/>
      <c r="F829" s="67"/>
      <c r="G829" s="67"/>
      <c r="H829" s="124"/>
      <c r="I829" s="134"/>
    </row>
    <row r="830" spans="1:9" ht="24.95" customHeight="1" thickBot="1" x14ac:dyDescent="0.25">
      <c r="A830" s="57"/>
      <c r="B830" s="68"/>
      <c r="C830" s="68"/>
      <c r="D830" s="68"/>
      <c r="E830" s="68"/>
      <c r="F830" s="68"/>
      <c r="G830" s="68"/>
      <c r="H830" s="136"/>
      <c r="I830" s="135"/>
    </row>
    <row r="831" spans="1:9" ht="39.950000000000003" customHeight="1" x14ac:dyDescent="0.2">
      <c r="A831" s="274" t="s">
        <v>579</v>
      </c>
      <c r="B831" s="116"/>
      <c r="C831" s="116"/>
      <c r="D831" s="116"/>
      <c r="E831" s="116"/>
      <c r="F831" s="116"/>
      <c r="G831" s="116"/>
      <c r="H831" s="124"/>
      <c r="I831" s="134"/>
    </row>
    <row r="832" spans="1:9" ht="24.95" customHeight="1" x14ac:dyDescent="0.2">
      <c r="A832" s="21" t="s">
        <v>145</v>
      </c>
      <c r="B832" s="54"/>
      <c r="C832" s="54"/>
      <c r="D832" s="54"/>
      <c r="E832" s="54"/>
      <c r="F832" s="54"/>
      <c r="G832" s="54"/>
      <c r="H832" s="127">
        <f>B832+C832+D832+F832+G832</f>
        <v>0</v>
      </c>
      <c r="I832" s="134">
        <f>E832+H832</f>
        <v>0</v>
      </c>
    </row>
    <row r="833" spans="1:9" ht="24.95" customHeight="1" x14ac:dyDescent="0.2">
      <c r="A833" s="21" t="s">
        <v>580</v>
      </c>
      <c r="B833" s="54"/>
      <c r="C833" s="54"/>
      <c r="D833" s="54"/>
      <c r="E833" s="54"/>
      <c r="F833" s="54"/>
      <c r="G833" s="54"/>
      <c r="H833" s="127">
        <f>B833+C833+D833+F833+G833</f>
        <v>0</v>
      </c>
      <c r="I833" s="134">
        <f t="shared" ref="I833:I836" si="211">E833+H833</f>
        <v>0</v>
      </c>
    </row>
    <row r="834" spans="1:9" ht="24.95" customHeight="1" x14ac:dyDescent="0.2">
      <c r="A834" s="21" t="s">
        <v>581</v>
      </c>
      <c r="B834" s="54"/>
      <c r="C834" s="54"/>
      <c r="D834" s="54"/>
      <c r="E834" s="54"/>
      <c r="F834" s="54"/>
      <c r="G834" s="54"/>
      <c r="H834" s="127">
        <f>B834+C834+D834+F834+G834</f>
        <v>0</v>
      </c>
      <c r="I834" s="134">
        <f t="shared" si="211"/>
        <v>0</v>
      </c>
    </row>
    <row r="835" spans="1:9" ht="24.95" customHeight="1" x14ac:dyDescent="0.2">
      <c r="A835" s="21" t="s">
        <v>582</v>
      </c>
      <c r="B835" s="54"/>
      <c r="C835" s="54"/>
      <c r="D835" s="54"/>
      <c r="E835" s="54"/>
      <c r="F835" s="54"/>
      <c r="G835" s="54"/>
      <c r="H835" s="127">
        <f>B835+C835+D835+F835+G835</f>
        <v>0</v>
      </c>
      <c r="I835" s="134">
        <f t="shared" si="211"/>
        <v>0</v>
      </c>
    </row>
    <row r="836" spans="1:9" ht="24.95" customHeight="1" x14ac:dyDescent="0.2">
      <c r="A836" s="21" t="s">
        <v>583</v>
      </c>
      <c r="B836" s="54"/>
      <c r="C836" s="54"/>
      <c r="D836" s="54"/>
      <c r="E836" s="54"/>
      <c r="F836" s="54"/>
      <c r="G836" s="54"/>
      <c r="H836" s="127">
        <f>B836+C836+D836+F836+G836</f>
        <v>0</v>
      </c>
      <c r="I836" s="134">
        <f t="shared" si="211"/>
        <v>0</v>
      </c>
    </row>
    <row r="837" spans="1:9" ht="24.95" customHeight="1" x14ac:dyDescent="0.2">
      <c r="A837" s="56">
        <v>0</v>
      </c>
      <c r="B837" s="67"/>
      <c r="C837" s="67"/>
      <c r="D837" s="67"/>
      <c r="E837" s="67"/>
      <c r="F837" s="67"/>
      <c r="G837" s="67"/>
      <c r="H837" s="124"/>
      <c r="I837" s="134"/>
    </row>
    <row r="838" spans="1:9" ht="24.95" customHeight="1" x14ac:dyDescent="0.2">
      <c r="A838" s="56">
        <v>0</v>
      </c>
      <c r="B838" s="67"/>
      <c r="C838" s="67"/>
      <c r="D838" s="67"/>
      <c r="E838" s="67"/>
      <c r="F838" s="67"/>
      <c r="G838" s="67"/>
      <c r="H838" s="124"/>
      <c r="I838" s="134"/>
    </row>
    <row r="839" spans="1:9" ht="24.95" customHeight="1" x14ac:dyDescent="0.2">
      <c r="A839" s="56">
        <v>0</v>
      </c>
      <c r="B839" s="67"/>
      <c r="C839" s="67"/>
      <c r="D839" s="67"/>
      <c r="E839" s="67"/>
      <c r="F839" s="67"/>
      <c r="G839" s="67"/>
      <c r="H839" s="124"/>
      <c r="I839" s="134"/>
    </row>
    <row r="840" spans="1:9" s="18" customFormat="1" ht="24.95" customHeight="1" x14ac:dyDescent="0.2">
      <c r="A840" s="59" t="s">
        <v>169</v>
      </c>
      <c r="B840" s="72" t="str">
        <f t="shared" ref="B840:I840" si="212">IF(B832-B833-B834=0,"OK","OUT OF BALANCE BY")</f>
        <v>OK</v>
      </c>
      <c r="C840" s="72" t="str">
        <f t="shared" si="212"/>
        <v>OK</v>
      </c>
      <c r="D840" s="72" t="str">
        <f t="shared" si="212"/>
        <v>OK</v>
      </c>
      <c r="E840" s="72" t="str">
        <f t="shared" si="212"/>
        <v>OK</v>
      </c>
      <c r="F840" s="72" t="str">
        <f t="shared" si="212"/>
        <v>OK</v>
      </c>
      <c r="G840" s="72" t="str">
        <f t="shared" si="212"/>
        <v>OK</v>
      </c>
      <c r="H840" s="125" t="str">
        <f t="shared" si="212"/>
        <v>OK</v>
      </c>
      <c r="I840" s="137" t="str">
        <f t="shared" si="212"/>
        <v>OK</v>
      </c>
    </row>
    <row r="841" spans="1:9" s="18" customFormat="1" ht="24.95" customHeight="1" x14ac:dyDescent="0.2">
      <c r="A841" s="59"/>
      <c r="B841" s="67">
        <f t="shared" ref="B841:I841" si="213">B832-B833-B834</f>
        <v>0</v>
      </c>
      <c r="C841" s="67">
        <f t="shared" si="213"/>
        <v>0</v>
      </c>
      <c r="D841" s="67">
        <f t="shared" si="213"/>
        <v>0</v>
      </c>
      <c r="E841" s="67">
        <f t="shared" si="213"/>
        <v>0</v>
      </c>
      <c r="F841" s="67">
        <f t="shared" si="213"/>
        <v>0</v>
      </c>
      <c r="G841" s="67">
        <f t="shared" si="213"/>
        <v>0</v>
      </c>
      <c r="H841" s="124">
        <f t="shared" si="213"/>
        <v>0</v>
      </c>
      <c r="I841" s="134">
        <f t="shared" si="213"/>
        <v>0</v>
      </c>
    </row>
    <row r="842" spans="1:9" ht="24.95" customHeight="1" thickBot="1" x14ac:dyDescent="0.25">
      <c r="A842" s="57"/>
      <c r="B842" s="68"/>
      <c r="C842" s="68"/>
      <c r="D842" s="68"/>
      <c r="E842" s="68"/>
      <c r="F842" s="68"/>
      <c r="G842" s="68"/>
      <c r="H842" s="136"/>
      <c r="I842" s="135"/>
    </row>
    <row r="843" spans="1:9" ht="39.950000000000003" customHeight="1" x14ac:dyDescent="0.2">
      <c r="A843" s="274" t="s">
        <v>584</v>
      </c>
      <c r="B843" s="116"/>
      <c r="C843" s="116"/>
      <c r="D843" s="116"/>
      <c r="E843" s="116"/>
      <c r="F843" s="116"/>
      <c r="G843" s="116"/>
      <c r="H843" s="124"/>
      <c r="I843" s="134"/>
    </row>
    <row r="844" spans="1:9" ht="24.95" customHeight="1" x14ac:dyDescent="0.2">
      <c r="A844" s="21" t="s">
        <v>145</v>
      </c>
      <c r="B844" s="54"/>
      <c r="C844" s="54"/>
      <c r="D844" s="54"/>
      <c r="E844" s="54"/>
      <c r="F844" s="54"/>
      <c r="G844" s="54"/>
      <c r="H844" s="127">
        <f>B844+C844+D844+F844+G844</f>
        <v>0</v>
      </c>
      <c r="I844" s="134">
        <f>E844+H844</f>
        <v>0</v>
      </c>
    </row>
    <row r="845" spans="1:9" ht="24.95" customHeight="1" x14ac:dyDescent="0.2">
      <c r="A845" s="130" t="s">
        <v>585</v>
      </c>
      <c r="B845" s="140">
        <f t="shared" ref="B845:G845" si="214">B844</f>
        <v>0</v>
      </c>
      <c r="C845" s="140">
        <f t="shared" si="214"/>
        <v>0</v>
      </c>
      <c r="D845" s="140">
        <f t="shared" si="214"/>
        <v>0</v>
      </c>
      <c r="E845" s="140">
        <f t="shared" si="214"/>
        <v>0</v>
      </c>
      <c r="F845" s="140">
        <f t="shared" si="214"/>
        <v>0</v>
      </c>
      <c r="G845" s="140">
        <f t="shared" si="214"/>
        <v>0</v>
      </c>
      <c r="H845" s="140">
        <f>B845+C845+D845+F845+G845</f>
        <v>0</v>
      </c>
      <c r="I845" s="134">
        <f t="shared" ref="I845:I847" si="215">E845+H845</f>
        <v>0</v>
      </c>
    </row>
    <row r="846" spans="1:9" ht="24.95" customHeight="1" x14ac:dyDescent="0.2">
      <c r="A846" s="21" t="s">
        <v>586</v>
      </c>
      <c r="B846" s="76"/>
      <c r="C846" s="76"/>
      <c r="D846" s="76"/>
      <c r="E846" s="76"/>
      <c r="F846" s="76"/>
      <c r="G846" s="76"/>
      <c r="H846" s="140">
        <f>B846+C846+D846+F846+G846</f>
        <v>0</v>
      </c>
      <c r="I846" s="134">
        <f t="shared" si="215"/>
        <v>0</v>
      </c>
    </row>
    <row r="847" spans="1:9" ht="24.95" customHeight="1" x14ac:dyDescent="0.2">
      <c r="A847" s="21" t="s">
        <v>587</v>
      </c>
      <c r="B847" s="76"/>
      <c r="C847" s="76"/>
      <c r="D847" s="76"/>
      <c r="E847" s="76"/>
      <c r="F847" s="76"/>
      <c r="G847" s="76"/>
      <c r="H847" s="140">
        <f>B847+C847+D847+F847+G847</f>
        <v>0</v>
      </c>
      <c r="I847" s="134">
        <f t="shared" si="215"/>
        <v>0</v>
      </c>
    </row>
    <row r="848" spans="1:9" ht="24.95" customHeight="1" x14ac:dyDescent="0.2">
      <c r="A848" s="56">
        <v>0</v>
      </c>
      <c r="B848" s="78"/>
      <c r="C848" s="78"/>
      <c r="D848" s="78"/>
      <c r="E848" s="78"/>
      <c r="F848" s="78"/>
      <c r="G848" s="78"/>
      <c r="H848" s="128"/>
      <c r="I848" s="134"/>
    </row>
    <row r="849" spans="1:9" ht="24.95" customHeight="1" x14ac:dyDescent="0.2">
      <c r="A849" s="56">
        <v>0</v>
      </c>
      <c r="B849" s="78"/>
      <c r="C849" s="78"/>
      <c r="D849" s="78"/>
      <c r="E849" s="78"/>
      <c r="F849" s="78"/>
      <c r="G849" s="78"/>
      <c r="H849" s="128"/>
      <c r="I849" s="134"/>
    </row>
    <row r="850" spans="1:9" ht="24.95" customHeight="1" x14ac:dyDescent="0.2">
      <c r="A850" s="56">
        <v>0</v>
      </c>
      <c r="B850" s="67"/>
      <c r="C850" s="67"/>
      <c r="D850" s="67"/>
      <c r="E850" s="67"/>
      <c r="F850" s="67"/>
      <c r="G850" s="67"/>
      <c r="H850" s="124"/>
      <c r="I850" s="134"/>
    </row>
    <row r="851" spans="1:9" ht="24.95" customHeight="1" thickBot="1" x14ac:dyDescent="0.25">
      <c r="A851" s="57"/>
      <c r="B851" s="68"/>
      <c r="C851" s="68"/>
      <c r="D851" s="68"/>
      <c r="E851" s="68"/>
      <c r="F851" s="68"/>
      <c r="G851" s="68"/>
      <c r="H851" s="136"/>
      <c r="I851" s="135"/>
    </row>
    <row r="852" spans="1:9" ht="39.950000000000003" customHeight="1" x14ac:dyDescent="0.2">
      <c r="A852" s="274" t="s">
        <v>588</v>
      </c>
      <c r="B852" s="116"/>
      <c r="C852" s="116"/>
      <c r="D852" s="116"/>
      <c r="E852" s="116"/>
      <c r="F852" s="116"/>
      <c r="G852" s="116"/>
      <c r="H852" s="124"/>
      <c r="I852" s="134"/>
    </row>
    <row r="853" spans="1:9" ht="24.95" customHeight="1" x14ac:dyDescent="0.2">
      <c r="A853" s="21" t="s">
        <v>145</v>
      </c>
      <c r="B853" s="54"/>
      <c r="C853" s="54"/>
      <c r="D853" s="54"/>
      <c r="E853" s="54"/>
      <c r="F853" s="54"/>
      <c r="G853" s="54"/>
      <c r="H853" s="127">
        <f>B853+C853+D853+F853+G853</f>
        <v>0</v>
      </c>
      <c r="I853" s="134">
        <f>E853+H853</f>
        <v>0</v>
      </c>
    </row>
    <row r="854" spans="1:9" ht="24.95" customHeight="1" x14ac:dyDescent="0.2">
      <c r="A854" s="130" t="s">
        <v>589</v>
      </c>
      <c r="B854" s="140">
        <f t="shared" ref="B854:G854" si="216">B853</f>
        <v>0</v>
      </c>
      <c r="C854" s="140">
        <f t="shared" si="216"/>
        <v>0</v>
      </c>
      <c r="D854" s="140">
        <f t="shared" si="216"/>
        <v>0</v>
      </c>
      <c r="E854" s="140">
        <f t="shared" si="216"/>
        <v>0</v>
      </c>
      <c r="F854" s="140">
        <f t="shared" si="216"/>
        <v>0</v>
      </c>
      <c r="G854" s="140">
        <f t="shared" si="216"/>
        <v>0</v>
      </c>
      <c r="H854" s="140">
        <f>B854+C854+D854+F854+G854</f>
        <v>0</v>
      </c>
      <c r="I854" s="134">
        <f t="shared" ref="I854:I855" si="217">E854+H854</f>
        <v>0</v>
      </c>
    </row>
    <row r="855" spans="1:9" ht="24.95" customHeight="1" x14ac:dyDescent="0.2">
      <c r="A855" s="21" t="s">
        <v>590</v>
      </c>
      <c r="B855" s="76"/>
      <c r="C855" s="76"/>
      <c r="D855" s="76"/>
      <c r="E855" s="76"/>
      <c r="F855" s="76"/>
      <c r="G855" s="76"/>
      <c r="H855" s="140">
        <f>B855+C855+D855+F855+G855</f>
        <v>0</v>
      </c>
      <c r="I855" s="134">
        <f t="shared" si="217"/>
        <v>0</v>
      </c>
    </row>
    <row r="856" spans="1:9" ht="24.95" customHeight="1" x14ac:dyDescent="0.2">
      <c r="A856" s="56">
        <v>0</v>
      </c>
      <c r="B856" s="78"/>
      <c r="C856" s="78"/>
      <c r="D856" s="78"/>
      <c r="E856" s="78"/>
      <c r="F856" s="78"/>
      <c r="G856" s="78"/>
      <c r="H856" s="128"/>
      <c r="I856" s="134"/>
    </row>
    <row r="857" spans="1:9" ht="24.95" customHeight="1" x14ac:dyDescent="0.2">
      <c r="A857" s="56">
        <v>0</v>
      </c>
      <c r="B857" s="78"/>
      <c r="C857" s="78"/>
      <c r="D857" s="78"/>
      <c r="E857" s="78"/>
      <c r="F857" s="78"/>
      <c r="G857" s="78"/>
      <c r="H857" s="128"/>
      <c r="I857" s="134"/>
    </row>
    <row r="858" spans="1:9" ht="24.95" customHeight="1" x14ac:dyDescent="0.2">
      <c r="A858" s="56">
        <v>0</v>
      </c>
      <c r="B858" s="67"/>
      <c r="C858" s="67"/>
      <c r="D858" s="67"/>
      <c r="E858" s="67"/>
      <c r="F858" s="67"/>
      <c r="G858" s="67"/>
      <c r="H858" s="124"/>
      <c r="I858" s="134"/>
    </row>
    <row r="859" spans="1:9" ht="24.95" customHeight="1" thickBot="1" x14ac:dyDescent="0.25">
      <c r="A859" s="57"/>
      <c r="B859" s="68"/>
      <c r="C859" s="68"/>
      <c r="D859" s="68"/>
      <c r="E859" s="68"/>
      <c r="F859" s="68"/>
      <c r="G859" s="68"/>
      <c r="H859" s="136"/>
      <c r="I859" s="135"/>
    </row>
    <row r="860" spans="1:9" ht="39.950000000000003" customHeight="1" x14ac:dyDescent="0.2">
      <c r="A860" s="274" t="s">
        <v>591</v>
      </c>
      <c r="B860" s="116"/>
      <c r="C860" s="156"/>
      <c r="D860" s="116"/>
      <c r="E860" s="156"/>
      <c r="F860" s="116"/>
      <c r="G860" s="116"/>
      <c r="H860" s="124"/>
      <c r="I860" s="134"/>
    </row>
    <row r="861" spans="1:9" ht="24.95" customHeight="1" x14ac:dyDescent="0.2">
      <c r="A861" s="21" t="s">
        <v>145</v>
      </c>
      <c r="B861" s="54"/>
      <c r="C861" s="55"/>
      <c r="D861" s="22"/>
      <c r="E861" s="55"/>
      <c r="F861" s="22"/>
      <c r="G861" s="54"/>
      <c r="H861" s="127">
        <f>B861+C861+D861+F861+G861</f>
        <v>0</v>
      </c>
      <c r="I861" s="134">
        <f>E861+H861</f>
        <v>0</v>
      </c>
    </row>
    <row r="862" spans="1:9" ht="24.95" customHeight="1" x14ac:dyDescent="0.2">
      <c r="A862" s="130" t="s">
        <v>592</v>
      </c>
      <c r="B862" s="127">
        <f t="shared" ref="B862:G862" si="218">B861</f>
        <v>0</v>
      </c>
      <c r="C862" s="129">
        <f t="shared" si="218"/>
        <v>0</v>
      </c>
      <c r="D862" s="124">
        <f t="shared" si="218"/>
        <v>0</v>
      </c>
      <c r="E862" s="129">
        <f t="shared" si="218"/>
        <v>0</v>
      </c>
      <c r="F862" s="124">
        <f t="shared" si="218"/>
        <v>0</v>
      </c>
      <c r="G862" s="127">
        <f t="shared" si="218"/>
        <v>0</v>
      </c>
      <c r="H862" s="127">
        <f>B862+C862+D862+F862+G862</f>
        <v>0</v>
      </c>
      <c r="I862" s="134">
        <f t="shared" ref="I862:I863" si="219">E862+H862</f>
        <v>0</v>
      </c>
    </row>
    <row r="863" spans="1:9" ht="24.95" customHeight="1" x14ac:dyDescent="0.2">
      <c r="A863" s="21" t="s">
        <v>593</v>
      </c>
      <c r="B863" s="54"/>
      <c r="C863" s="55"/>
      <c r="D863" s="22"/>
      <c r="E863" s="55"/>
      <c r="F863" s="22"/>
      <c r="G863" s="54"/>
      <c r="H863" s="127">
        <f>B863+C863+D863+F863+G863</f>
        <v>0</v>
      </c>
      <c r="I863" s="134">
        <f t="shared" si="219"/>
        <v>0</v>
      </c>
    </row>
    <row r="864" spans="1:9" ht="24.95" customHeight="1" x14ac:dyDescent="0.2">
      <c r="A864" s="56">
        <v>0</v>
      </c>
      <c r="B864" s="67"/>
      <c r="C864" s="55"/>
      <c r="D864" s="67"/>
      <c r="E864" s="55"/>
      <c r="F864" s="67"/>
      <c r="G864" s="67"/>
      <c r="H864" s="124"/>
      <c r="I864" s="134"/>
    </row>
    <row r="865" spans="1:9" ht="24.95" customHeight="1" x14ac:dyDescent="0.2">
      <c r="A865" s="56">
        <v>0</v>
      </c>
      <c r="B865" s="67"/>
      <c r="C865" s="55"/>
      <c r="D865" s="67"/>
      <c r="E865" s="55"/>
      <c r="F865" s="67"/>
      <c r="G865" s="67"/>
      <c r="H865" s="124"/>
      <c r="I865" s="134"/>
    </row>
    <row r="866" spans="1:9" ht="24.95" customHeight="1" x14ac:dyDescent="0.2">
      <c r="A866" s="56">
        <v>0</v>
      </c>
      <c r="B866" s="55"/>
      <c r="C866" s="55"/>
      <c r="D866" s="67"/>
      <c r="E866" s="55"/>
      <c r="F866" s="67"/>
      <c r="G866" s="55"/>
      <c r="H866" s="127"/>
      <c r="I866" s="134"/>
    </row>
    <row r="867" spans="1:9" ht="24.95" customHeight="1" thickBot="1" x14ac:dyDescent="0.25">
      <c r="A867" s="57"/>
      <c r="B867" s="68"/>
      <c r="C867" s="58"/>
      <c r="D867" s="68"/>
      <c r="E867" s="58"/>
      <c r="F867" s="68"/>
      <c r="G867" s="68"/>
      <c r="H867" s="136"/>
      <c r="I867" s="135"/>
    </row>
    <row r="868" spans="1:9" ht="39.950000000000003" customHeight="1" x14ac:dyDescent="0.2">
      <c r="A868" s="274" t="s">
        <v>594</v>
      </c>
      <c r="B868" s="119"/>
      <c r="C868" s="119"/>
      <c r="D868" s="119"/>
      <c r="E868" s="119"/>
      <c r="F868" s="119"/>
      <c r="G868" s="119"/>
      <c r="H868" s="120"/>
      <c r="I868" s="134"/>
    </row>
    <row r="869" spans="1:9" ht="24.95" customHeight="1" x14ac:dyDescent="0.2">
      <c r="A869" s="21" t="s">
        <v>145</v>
      </c>
      <c r="B869" s="52"/>
      <c r="C869" s="52"/>
      <c r="D869" s="52"/>
      <c r="E869" s="52"/>
      <c r="F869" s="52"/>
      <c r="G869" s="52"/>
      <c r="H869" s="131">
        <f t="shared" ref="H869:H874" si="220">B869+C869+D869+F869+G869</f>
        <v>0</v>
      </c>
      <c r="I869" s="134">
        <f>E869+H869</f>
        <v>0</v>
      </c>
    </row>
    <row r="870" spans="1:9" ht="24.95" customHeight="1" x14ac:dyDescent="0.2">
      <c r="A870" s="21" t="s">
        <v>595</v>
      </c>
      <c r="B870" s="76"/>
      <c r="C870" s="76"/>
      <c r="D870" s="76"/>
      <c r="E870" s="76"/>
      <c r="F870" s="76"/>
      <c r="G870" s="76"/>
      <c r="H870" s="140">
        <f t="shared" si="220"/>
        <v>0</v>
      </c>
      <c r="I870" s="134">
        <f t="shared" ref="I870:I874" si="221">E870+H870</f>
        <v>0</v>
      </c>
    </row>
    <row r="871" spans="1:9" ht="24.95" customHeight="1" x14ac:dyDescent="0.2">
      <c r="A871" s="21" t="s">
        <v>596</v>
      </c>
      <c r="B871" s="76"/>
      <c r="C871" s="76"/>
      <c r="D871" s="76"/>
      <c r="E871" s="76"/>
      <c r="F871" s="76"/>
      <c r="G871" s="76"/>
      <c r="H871" s="140">
        <f t="shared" si="220"/>
        <v>0</v>
      </c>
      <c r="I871" s="134">
        <f t="shared" si="221"/>
        <v>0</v>
      </c>
    </row>
    <row r="872" spans="1:9" ht="24.95" customHeight="1" x14ac:dyDescent="0.2">
      <c r="A872" s="21" t="s">
        <v>597</v>
      </c>
      <c r="B872" s="76"/>
      <c r="C872" s="76"/>
      <c r="D872" s="76"/>
      <c r="E872" s="76"/>
      <c r="F872" s="76"/>
      <c r="G872" s="76"/>
      <c r="H872" s="140">
        <f t="shared" si="220"/>
        <v>0</v>
      </c>
      <c r="I872" s="134">
        <f t="shared" si="221"/>
        <v>0</v>
      </c>
    </row>
    <row r="873" spans="1:9" ht="24.95" customHeight="1" x14ac:dyDescent="0.2">
      <c r="A873" s="21" t="s">
        <v>598</v>
      </c>
      <c r="B873" s="76"/>
      <c r="C873" s="76"/>
      <c r="D873" s="76"/>
      <c r="E873" s="76"/>
      <c r="F873" s="76"/>
      <c r="G873" s="76"/>
      <c r="H873" s="140">
        <f t="shared" si="220"/>
        <v>0</v>
      </c>
      <c r="I873" s="134">
        <f t="shared" si="221"/>
        <v>0</v>
      </c>
    </row>
    <row r="874" spans="1:9" ht="24.95" customHeight="1" x14ac:dyDescent="0.2">
      <c r="A874" s="21" t="s">
        <v>599</v>
      </c>
      <c r="B874" s="76"/>
      <c r="C874" s="76"/>
      <c r="D874" s="76"/>
      <c r="E874" s="76"/>
      <c r="F874" s="76"/>
      <c r="G874" s="76"/>
      <c r="H874" s="140">
        <f t="shared" si="220"/>
        <v>0</v>
      </c>
      <c r="I874" s="134">
        <f t="shared" si="221"/>
        <v>0</v>
      </c>
    </row>
    <row r="875" spans="1:9" ht="24.95" customHeight="1" x14ac:dyDescent="0.2">
      <c r="A875" s="56">
        <v>0</v>
      </c>
      <c r="B875" s="78"/>
      <c r="C875" s="78"/>
      <c r="D875" s="78"/>
      <c r="E875" s="78"/>
      <c r="F875" s="78"/>
      <c r="G875" s="78"/>
      <c r="H875" s="128"/>
      <c r="I875" s="134"/>
    </row>
    <row r="876" spans="1:9" ht="24.95" customHeight="1" x14ac:dyDescent="0.2">
      <c r="A876" s="56">
        <v>0</v>
      </c>
      <c r="B876" s="78"/>
      <c r="C876" s="78"/>
      <c r="D876" s="78"/>
      <c r="E876" s="78"/>
      <c r="F876" s="78"/>
      <c r="G876" s="78"/>
      <c r="H876" s="128"/>
      <c r="I876" s="134"/>
    </row>
    <row r="877" spans="1:9" ht="24.95" customHeight="1" x14ac:dyDescent="0.2">
      <c r="A877" s="56">
        <v>0</v>
      </c>
      <c r="B877" s="78"/>
      <c r="C877" s="78"/>
      <c r="D877" s="78"/>
      <c r="E877" s="78"/>
      <c r="F877" s="78"/>
      <c r="G877" s="78"/>
      <c r="H877" s="128"/>
      <c r="I877" s="134"/>
    </row>
    <row r="878" spans="1:9" s="18" customFormat="1" ht="24.95" customHeight="1" x14ac:dyDescent="0.2">
      <c r="A878" s="59" t="s">
        <v>169</v>
      </c>
      <c r="B878" s="72" t="str">
        <f t="shared" ref="B878:I878" si="222">IF(B869-B870-B871=0,"OK","OUT OF BALANCE BY")</f>
        <v>OK</v>
      </c>
      <c r="C878" s="72" t="str">
        <f t="shared" si="222"/>
        <v>OK</v>
      </c>
      <c r="D878" s="72" t="str">
        <f t="shared" si="222"/>
        <v>OK</v>
      </c>
      <c r="E878" s="72" t="str">
        <f t="shared" si="222"/>
        <v>OK</v>
      </c>
      <c r="F878" s="72" t="str">
        <f t="shared" si="222"/>
        <v>OK</v>
      </c>
      <c r="G878" s="72" t="str">
        <f t="shared" si="222"/>
        <v>OK</v>
      </c>
      <c r="H878" s="125" t="str">
        <f t="shared" si="222"/>
        <v>OK</v>
      </c>
      <c r="I878" s="137" t="str">
        <f t="shared" si="222"/>
        <v>OK</v>
      </c>
    </row>
    <row r="879" spans="1:9" s="18" customFormat="1" ht="24.95" customHeight="1" x14ac:dyDescent="0.2">
      <c r="A879" s="59"/>
      <c r="B879" s="67">
        <f t="shared" ref="B879:I879" si="223">B869-B870-B871</f>
        <v>0</v>
      </c>
      <c r="C879" s="67">
        <f t="shared" si="223"/>
        <v>0</v>
      </c>
      <c r="D879" s="67">
        <f t="shared" si="223"/>
        <v>0</v>
      </c>
      <c r="E879" s="67">
        <f t="shared" si="223"/>
        <v>0</v>
      </c>
      <c r="F879" s="67">
        <f t="shared" si="223"/>
        <v>0</v>
      </c>
      <c r="G879" s="67">
        <f t="shared" si="223"/>
        <v>0</v>
      </c>
      <c r="H879" s="124">
        <f t="shared" si="223"/>
        <v>0</v>
      </c>
      <c r="I879" s="134">
        <f t="shared" si="223"/>
        <v>0</v>
      </c>
    </row>
    <row r="880" spans="1:9" ht="24.95" customHeight="1" thickBot="1" x14ac:dyDescent="0.25">
      <c r="A880" s="57"/>
      <c r="B880" s="68"/>
      <c r="C880" s="68"/>
      <c r="D880" s="68"/>
      <c r="E880" s="68"/>
      <c r="F880" s="68"/>
      <c r="G880" s="68"/>
      <c r="H880" s="136"/>
      <c r="I880" s="135"/>
    </row>
    <row r="881" spans="1:9" ht="39.950000000000003" customHeight="1" x14ac:dyDescent="0.2">
      <c r="A881" s="274" t="s">
        <v>600</v>
      </c>
      <c r="B881" s="119"/>
      <c r="C881" s="119"/>
      <c r="D881" s="119"/>
      <c r="E881" s="119"/>
      <c r="F881" s="119"/>
      <c r="G881" s="119"/>
      <c r="H881" s="120"/>
      <c r="I881" s="134"/>
    </row>
    <row r="882" spans="1:9" ht="24.95" customHeight="1" x14ac:dyDescent="0.2">
      <c r="A882" s="21" t="s">
        <v>145</v>
      </c>
      <c r="B882" s="52"/>
      <c r="C882" s="52"/>
      <c r="D882" s="52"/>
      <c r="E882" s="52"/>
      <c r="F882" s="52"/>
      <c r="G882" s="52"/>
      <c r="H882" s="131">
        <f t="shared" ref="H882:H890" si="224">B882+C882+D882+F882+G882</f>
        <v>0</v>
      </c>
      <c r="I882" s="134">
        <f>E882+H882</f>
        <v>0</v>
      </c>
    </row>
    <row r="883" spans="1:9" ht="24.95" customHeight="1" x14ac:dyDescent="0.2">
      <c r="A883" s="130" t="s">
        <v>601</v>
      </c>
      <c r="B883" s="131">
        <f t="shared" ref="B883:G883" si="225">B882</f>
        <v>0</v>
      </c>
      <c r="C883" s="131">
        <f t="shared" si="225"/>
        <v>0</v>
      </c>
      <c r="D883" s="131">
        <f t="shared" si="225"/>
        <v>0</v>
      </c>
      <c r="E883" s="131">
        <f t="shared" si="225"/>
        <v>0</v>
      </c>
      <c r="F883" s="131">
        <f t="shared" si="225"/>
        <v>0</v>
      </c>
      <c r="G883" s="131">
        <f t="shared" si="225"/>
        <v>0</v>
      </c>
      <c r="H883" s="131">
        <f t="shared" si="224"/>
        <v>0</v>
      </c>
      <c r="I883" s="134">
        <f t="shared" ref="I883:I890" si="226">E883+H883</f>
        <v>0</v>
      </c>
    </row>
    <row r="884" spans="1:9" ht="24.95" customHeight="1" x14ac:dyDescent="0.2">
      <c r="A884" s="21" t="s">
        <v>602</v>
      </c>
      <c r="B884" s="52"/>
      <c r="C884" s="52"/>
      <c r="D884" s="52"/>
      <c r="E884" s="52"/>
      <c r="F884" s="52"/>
      <c r="G884" s="52"/>
      <c r="H884" s="131">
        <f t="shared" si="224"/>
        <v>0</v>
      </c>
      <c r="I884" s="134">
        <f t="shared" si="226"/>
        <v>0</v>
      </c>
    </row>
    <row r="885" spans="1:9" ht="24.95" customHeight="1" x14ac:dyDescent="0.2">
      <c r="A885" s="21" t="s">
        <v>603</v>
      </c>
      <c r="B885" s="52"/>
      <c r="C885" s="52"/>
      <c r="D885" s="52"/>
      <c r="E885" s="52"/>
      <c r="F885" s="52"/>
      <c r="G885" s="52"/>
      <c r="H885" s="131">
        <f t="shared" si="224"/>
        <v>0</v>
      </c>
      <c r="I885" s="134">
        <f t="shared" si="226"/>
        <v>0</v>
      </c>
    </row>
    <row r="886" spans="1:9" ht="24.95" customHeight="1" x14ac:dyDescent="0.2">
      <c r="A886" s="21" t="s">
        <v>604</v>
      </c>
      <c r="B886" s="52"/>
      <c r="C886" s="52"/>
      <c r="D886" s="52"/>
      <c r="E886" s="52"/>
      <c r="F886" s="52"/>
      <c r="G886" s="52"/>
      <c r="H886" s="131">
        <f t="shared" si="224"/>
        <v>0</v>
      </c>
      <c r="I886" s="134">
        <f t="shared" si="226"/>
        <v>0</v>
      </c>
    </row>
    <row r="887" spans="1:9" ht="24.95" customHeight="1" x14ac:dyDescent="0.2">
      <c r="A887" s="21" t="s">
        <v>605</v>
      </c>
      <c r="B887" s="52"/>
      <c r="C887" s="52"/>
      <c r="D887" s="52"/>
      <c r="E887" s="52"/>
      <c r="F887" s="52"/>
      <c r="G887" s="52"/>
      <c r="H887" s="131">
        <f t="shared" si="224"/>
        <v>0</v>
      </c>
      <c r="I887" s="134">
        <f t="shared" si="226"/>
        <v>0</v>
      </c>
    </row>
    <row r="888" spans="1:9" ht="24.95" customHeight="1" x14ac:dyDescent="0.2">
      <c r="A888" s="21" t="s">
        <v>606</v>
      </c>
      <c r="B888" s="52"/>
      <c r="C888" s="52"/>
      <c r="D888" s="52"/>
      <c r="E888" s="52"/>
      <c r="F888" s="52"/>
      <c r="G888" s="52"/>
      <c r="H888" s="131">
        <f t="shared" si="224"/>
        <v>0</v>
      </c>
      <c r="I888" s="134">
        <f t="shared" si="226"/>
        <v>0</v>
      </c>
    </row>
    <row r="889" spans="1:9" ht="24.95" customHeight="1" x14ac:dyDescent="0.2">
      <c r="A889" s="21" t="s">
        <v>607</v>
      </c>
      <c r="B889" s="52"/>
      <c r="C889" s="52"/>
      <c r="D889" s="52"/>
      <c r="E889" s="52"/>
      <c r="F889" s="52"/>
      <c r="G889" s="52"/>
      <c r="H889" s="131">
        <f t="shared" si="224"/>
        <v>0</v>
      </c>
      <c r="I889" s="134">
        <f t="shared" si="226"/>
        <v>0</v>
      </c>
    </row>
    <row r="890" spans="1:9" ht="24.95" customHeight="1" x14ac:dyDescent="0.2">
      <c r="A890" s="21" t="s">
        <v>608</v>
      </c>
      <c r="B890" s="52"/>
      <c r="C890" s="52"/>
      <c r="D890" s="52"/>
      <c r="E890" s="52"/>
      <c r="F890" s="52"/>
      <c r="G890" s="52"/>
      <c r="H890" s="131">
        <f t="shared" si="224"/>
        <v>0</v>
      </c>
      <c r="I890" s="134">
        <f t="shared" si="226"/>
        <v>0</v>
      </c>
    </row>
    <row r="891" spans="1:9" ht="24.95" customHeight="1" x14ac:dyDescent="0.2">
      <c r="A891" s="56">
        <v>0</v>
      </c>
      <c r="B891" s="70"/>
      <c r="C891" s="70"/>
      <c r="D891" s="70"/>
      <c r="E891" s="70"/>
      <c r="F891" s="70"/>
      <c r="G891" s="70"/>
      <c r="H891" s="120"/>
      <c r="I891" s="134"/>
    </row>
    <row r="892" spans="1:9" ht="24.95" customHeight="1" x14ac:dyDescent="0.2">
      <c r="A892" s="56">
        <v>0</v>
      </c>
      <c r="B892" s="70"/>
      <c r="C892" s="70"/>
      <c r="D892" s="70"/>
      <c r="E892" s="70"/>
      <c r="F892" s="70"/>
      <c r="G892" s="70"/>
      <c r="H892" s="120"/>
      <c r="I892" s="134"/>
    </row>
    <row r="893" spans="1:9" ht="24.95" customHeight="1" x14ac:dyDescent="0.2">
      <c r="A893" s="56">
        <v>0</v>
      </c>
      <c r="B893" s="67"/>
      <c r="C893" s="67"/>
      <c r="D893" s="67"/>
      <c r="E893" s="67"/>
      <c r="F893" s="67"/>
      <c r="G893" s="67"/>
      <c r="H893" s="124"/>
      <c r="I893" s="134"/>
    </row>
    <row r="894" spans="1:9" ht="24.95" customHeight="1" thickBot="1" x14ac:dyDescent="0.25">
      <c r="A894" s="57"/>
      <c r="B894" s="68"/>
      <c r="C894" s="68"/>
      <c r="D894" s="68"/>
      <c r="E894" s="68"/>
      <c r="F894" s="68"/>
      <c r="G894" s="68"/>
      <c r="H894" s="136"/>
      <c r="I894" s="135"/>
    </row>
    <row r="895" spans="1:9" ht="39.950000000000003" customHeight="1" x14ac:dyDescent="0.2">
      <c r="A895" s="274" t="s">
        <v>609</v>
      </c>
      <c r="B895" s="119"/>
      <c r="C895" s="119"/>
      <c r="D895" s="119"/>
      <c r="E895" s="119"/>
      <c r="F895" s="119"/>
      <c r="G895" s="119"/>
      <c r="H895" s="120"/>
      <c r="I895" s="134"/>
    </row>
    <row r="896" spans="1:9" ht="24.95" customHeight="1" x14ac:dyDescent="0.2">
      <c r="A896" s="21" t="s">
        <v>145</v>
      </c>
      <c r="B896" s="52"/>
      <c r="C896" s="52"/>
      <c r="D896" s="52"/>
      <c r="E896" s="52"/>
      <c r="F896" s="52"/>
      <c r="G896" s="52"/>
      <c r="H896" s="131">
        <f t="shared" ref="H896:H902" si="227">B896+C896+D896+F896+G896</f>
        <v>0</v>
      </c>
      <c r="I896" s="134">
        <f>E896+H896</f>
        <v>0</v>
      </c>
    </row>
    <row r="897" spans="1:9" ht="24.95" customHeight="1" x14ac:dyDescent="0.2">
      <c r="A897" s="130" t="s">
        <v>610</v>
      </c>
      <c r="B897" s="140">
        <f t="shared" ref="B897:G897" si="228">B896</f>
        <v>0</v>
      </c>
      <c r="C897" s="140">
        <f t="shared" si="228"/>
        <v>0</v>
      </c>
      <c r="D897" s="140">
        <f t="shared" si="228"/>
        <v>0</v>
      </c>
      <c r="E897" s="140">
        <f t="shared" si="228"/>
        <v>0</v>
      </c>
      <c r="F897" s="140">
        <f t="shared" si="228"/>
        <v>0</v>
      </c>
      <c r="G897" s="140">
        <f t="shared" si="228"/>
        <v>0</v>
      </c>
      <c r="H897" s="140">
        <f t="shared" si="227"/>
        <v>0</v>
      </c>
      <c r="I897" s="134">
        <f t="shared" ref="I897:I902" si="229">E897+H897</f>
        <v>0</v>
      </c>
    </row>
    <row r="898" spans="1:9" ht="24.95" customHeight="1" x14ac:dyDescent="0.2">
      <c r="A898" s="21" t="s">
        <v>611</v>
      </c>
      <c r="B898" s="76"/>
      <c r="C898" s="76"/>
      <c r="D898" s="76"/>
      <c r="E898" s="76"/>
      <c r="F898" s="76"/>
      <c r="G898" s="76"/>
      <c r="H898" s="140">
        <f t="shared" si="227"/>
        <v>0</v>
      </c>
      <c r="I898" s="134">
        <f t="shared" si="229"/>
        <v>0</v>
      </c>
    </row>
    <row r="899" spans="1:9" ht="24.95" customHeight="1" x14ac:dyDescent="0.2">
      <c r="A899" s="21" t="s">
        <v>612</v>
      </c>
      <c r="B899" s="76"/>
      <c r="C899" s="76"/>
      <c r="D899" s="76"/>
      <c r="E899" s="76"/>
      <c r="F899" s="76"/>
      <c r="G899" s="76"/>
      <c r="H899" s="140">
        <f t="shared" si="227"/>
        <v>0</v>
      </c>
      <c r="I899" s="134">
        <f t="shared" si="229"/>
        <v>0</v>
      </c>
    </row>
    <row r="900" spans="1:9" ht="24.95" customHeight="1" x14ac:dyDescent="0.2">
      <c r="A900" s="21" t="s">
        <v>613</v>
      </c>
      <c r="B900" s="76"/>
      <c r="C900" s="76"/>
      <c r="D900" s="76"/>
      <c r="E900" s="76"/>
      <c r="F900" s="76"/>
      <c r="G900" s="76"/>
      <c r="H900" s="140">
        <f t="shared" si="227"/>
        <v>0</v>
      </c>
      <c r="I900" s="134">
        <f t="shared" si="229"/>
        <v>0</v>
      </c>
    </row>
    <row r="901" spans="1:9" ht="24.95" customHeight="1" x14ac:dyDescent="0.2">
      <c r="A901" s="21" t="s">
        <v>614</v>
      </c>
      <c r="B901" s="54"/>
      <c r="C901" s="54"/>
      <c r="D901" s="54"/>
      <c r="E901" s="54"/>
      <c r="F901" s="54"/>
      <c r="G901" s="54"/>
      <c r="H901" s="127">
        <f t="shared" si="227"/>
        <v>0</v>
      </c>
      <c r="I901" s="134">
        <f t="shared" si="229"/>
        <v>0</v>
      </c>
    </row>
    <row r="902" spans="1:9" ht="24.95" customHeight="1" x14ac:dyDescent="0.2">
      <c r="A902" s="21" t="s">
        <v>530</v>
      </c>
      <c r="B902" s="76"/>
      <c r="C902" s="76"/>
      <c r="D902" s="76"/>
      <c r="E902" s="76"/>
      <c r="F902" s="76"/>
      <c r="G902" s="76"/>
      <c r="H902" s="140">
        <f t="shared" si="227"/>
        <v>0</v>
      </c>
      <c r="I902" s="134">
        <f t="shared" si="229"/>
        <v>0</v>
      </c>
    </row>
    <row r="903" spans="1:9" ht="24.95" customHeight="1" x14ac:dyDescent="0.2">
      <c r="A903" s="56">
        <v>0</v>
      </c>
      <c r="B903" s="78"/>
      <c r="C903" s="78"/>
      <c r="D903" s="78"/>
      <c r="E903" s="78"/>
      <c r="F903" s="78"/>
      <c r="G903" s="78"/>
      <c r="H903" s="128"/>
      <c r="I903" s="134"/>
    </row>
    <row r="904" spans="1:9" ht="24.95" customHeight="1" x14ac:dyDescent="0.2">
      <c r="A904" s="56">
        <v>0</v>
      </c>
      <c r="B904" s="78"/>
      <c r="C904" s="78"/>
      <c r="D904" s="78"/>
      <c r="E904" s="78"/>
      <c r="F904" s="78"/>
      <c r="G904" s="78"/>
      <c r="H904" s="128"/>
      <c r="I904" s="134"/>
    </row>
    <row r="905" spans="1:9" ht="24.95" customHeight="1" x14ac:dyDescent="0.2">
      <c r="A905" s="56">
        <v>0</v>
      </c>
      <c r="B905" s="78"/>
      <c r="C905" s="78"/>
      <c r="D905" s="78"/>
      <c r="E905" s="78"/>
      <c r="F905" s="78"/>
      <c r="G905" s="78"/>
      <c r="H905" s="128"/>
      <c r="I905" s="134"/>
    </row>
    <row r="906" spans="1:9" s="18" customFormat="1" ht="24.95" customHeight="1" x14ac:dyDescent="0.2">
      <c r="A906" s="59" t="s">
        <v>155</v>
      </c>
      <c r="B906" s="72" t="str">
        <f t="shared" ref="B906:I906" si="230">IF(B896-B898-B899-B900-B901-B902=0,"OK","OUT OF BALANCE BY")</f>
        <v>OK</v>
      </c>
      <c r="C906" s="72" t="str">
        <f t="shared" si="230"/>
        <v>OK</v>
      </c>
      <c r="D906" s="72" t="str">
        <f t="shared" si="230"/>
        <v>OK</v>
      </c>
      <c r="E906" s="72" t="str">
        <f t="shared" si="230"/>
        <v>OK</v>
      </c>
      <c r="F906" s="72" t="str">
        <f t="shared" si="230"/>
        <v>OK</v>
      </c>
      <c r="G906" s="72" t="str">
        <f t="shared" si="230"/>
        <v>OK</v>
      </c>
      <c r="H906" s="125" t="str">
        <f t="shared" si="230"/>
        <v>OK</v>
      </c>
      <c r="I906" s="137" t="str">
        <f t="shared" si="230"/>
        <v>OK</v>
      </c>
    </row>
    <row r="907" spans="1:9" s="18" customFormat="1" ht="24.95" customHeight="1" x14ac:dyDescent="0.2">
      <c r="A907" s="59"/>
      <c r="B907" s="67">
        <f t="shared" ref="B907:I907" si="231">B896-B898-B899-B900-B901-B902</f>
        <v>0</v>
      </c>
      <c r="C907" s="67">
        <f t="shared" si="231"/>
        <v>0</v>
      </c>
      <c r="D907" s="67">
        <f t="shared" si="231"/>
        <v>0</v>
      </c>
      <c r="E907" s="67">
        <f t="shared" si="231"/>
        <v>0</v>
      </c>
      <c r="F907" s="67">
        <f t="shared" si="231"/>
        <v>0</v>
      </c>
      <c r="G907" s="67">
        <f t="shared" si="231"/>
        <v>0</v>
      </c>
      <c r="H907" s="124">
        <f t="shared" si="231"/>
        <v>0</v>
      </c>
      <c r="I907" s="134">
        <f t="shared" si="231"/>
        <v>0</v>
      </c>
    </row>
    <row r="908" spans="1:9" ht="24.95" customHeight="1" thickBot="1" x14ac:dyDescent="0.25">
      <c r="A908" s="57"/>
      <c r="B908" s="68"/>
      <c r="C908" s="68"/>
      <c r="D908" s="68"/>
      <c r="E908" s="68"/>
      <c r="F908" s="68"/>
      <c r="G908" s="68"/>
      <c r="H908" s="136"/>
      <c r="I908" s="135"/>
    </row>
    <row r="909" spans="1:9" ht="39.950000000000003" customHeight="1" x14ac:dyDescent="0.2">
      <c r="A909" s="274" t="s">
        <v>615</v>
      </c>
      <c r="B909" s="119"/>
      <c r="C909" s="119"/>
      <c r="D909" s="119"/>
      <c r="E909" s="119"/>
      <c r="F909" s="119"/>
      <c r="G909" s="119"/>
      <c r="H909" s="120"/>
      <c r="I909" s="134"/>
    </row>
    <row r="910" spans="1:9" ht="24.95" customHeight="1" x14ac:dyDescent="0.2">
      <c r="A910" s="21" t="s">
        <v>145</v>
      </c>
      <c r="B910" s="52"/>
      <c r="C910" s="52"/>
      <c r="D910" s="52"/>
      <c r="E910" s="52"/>
      <c r="F910" s="52"/>
      <c r="G910" s="52"/>
      <c r="H910" s="131">
        <f t="shared" ref="H910:H918" si="232">B910+C910+D910+F910+G910</f>
        <v>0</v>
      </c>
      <c r="I910" s="134">
        <f>E910+H910</f>
        <v>0</v>
      </c>
    </row>
    <row r="911" spans="1:9" ht="24.95" customHeight="1" x14ac:dyDescent="0.2">
      <c r="A911" s="130" t="s">
        <v>616</v>
      </c>
      <c r="B911" s="140">
        <f t="shared" ref="B911:G911" si="233">B910</f>
        <v>0</v>
      </c>
      <c r="C911" s="140">
        <f t="shared" si="233"/>
        <v>0</v>
      </c>
      <c r="D911" s="140">
        <f t="shared" si="233"/>
        <v>0</v>
      </c>
      <c r="E911" s="140">
        <f t="shared" si="233"/>
        <v>0</v>
      </c>
      <c r="F911" s="140">
        <f t="shared" si="233"/>
        <v>0</v>
      </c>
      <c r="G911" s="140">
        <f t="shared" si="233"/>
        <v>0</v>
      </c>
      <c r="H911" s="140">
        <f t="shared" si="232"/>
        <v>0</v>
      </c>
      <c r="I911" s="134">
        <f t="shared" ref="I911:I918" si="234">E911+H911</f>
        <v>0</v>
      </c>
    </row>
    <row r="912" spans="1:9" ht="24.95" customHeight="1" x14ac:dyDescent="0.2">
      <c r="A912" s="21" t="s">
        <v>617</v>
      </c>
      <c r="B912" s="76"/>
      <c r="C912" s="76"/>
      <c r="D912" s="76"/>
      <c r="E912" s="76"/>
      <c r="F912" s="76"/>
      <c r="G912" s="76"/>
      <c r="H912" s="140">
        <f t="shared" si="232"/>
        <v>0</v>
      </c>
      <c r="I912" s="134">
        <f t="shared" si="234"/>
        <v>0</v>
      </c>
    </row>
    <row r="913" spans="1:9" ht="24.95" customHeight="1" x14ac:dyDescent="0.2">
      <c r="A913" s="21" t="s">
        <v>618</v>
      </c>
      <c r="B913" s="76"/>
      <c r="C913" s="76"/>
      <c r="D913" s="76"/>
      <c r="E913" s="76"/>
      <c r="F913" s="76"/>
      <c r="G913" s="76"/>
      <c r="H913" s="140">
        <f t="shared" si="232"/>
        <v>0</v>
      </c>
      <c r="I913" s="134">
        <f t="shared" si="234"/>
        <v>0</v>
      </c>
    </row>
    <row r="914" spans="1:9" ht="24.95" customHeight="1" x14ac:dyDescent="0.2">
      <c r="A914" s="21" t="s">
        <v>619</v>
      </c>
      <c r="B914" s="76"/>
      <c r="C914" s="76"/>
      <c r="D914" s="76"/>
      <c r="E914" s="76"/>
      <c r="F914" s="76"/>
      <c r="G914" s="76"/>
      <c r="H914" s="140">
        <f t="shared" si="232"/>
        <v>0</v>
      </c>
      <c r="I914" s="134">
        <f t="shared" si="234"/>
        <v>0</v>
      </c>
    </row>
    <row r="915" spans="1:9" ht="24.95" customHeight="1" x14ac:dyDescent="0.2">
      <c r="A915" s="21" t="s">
        <v>620</v>
      </c>
      <c r="B915" s="76"/>
      <c r="C915" s="76"/>
      <c r="D915" s="76"/>
      <c r="E915" s="76"/>
      <c r="F915" s="76"/>
      <c r="G915" s="76"/>
      <c r="H915" s="140">
        <f t="shared" si="232"/>
        <v>0</v>
      </c>
      <c r="I915" s="134">
        <f t="shared" si="234"/>
        <v>0</v>
      </c>
    </row>
    <row r="916" spans="1:9" ht="24.95" customHeight="1" x14ac:dyDescent="0.2">
      <c r="A916" s="21" t="s">
        <v>621</v>
      </c>
      <c r="B916" s="76"/>
      <c r="C916" s="76"/>
      <c r="D916" s="76"/>
      <c r="E916" s="76"/>
      <c r="F916" s="76"/>
      <c r="G916" s="76"/>
      <c r="H916" s="140">
        <f t="shared" si="232"/>
        <v>0</v>
      </c>
      <c r="I916" s="134">
        <f t="shared" si="234"/>
        <v>0</v>
      </c>
    </row>
    <row r="917" spans="1:9" ht="24.95" customHeight="1" x14ac:dyDescent="0.2">
      <c r="A917" s="21" t="s">
        <v>622</v>
      </c>
      <c r="B917" s="76"/>
      <c r="C917" s="76"/>
      <c r="D917" s="76"/>
      <c r="E917" s="76"/>
      <c r="F917" s="76"/>
      <c r="G917" s="76"/>
      <c r="H917" s="140">
        <f t="shared" si="232"/>
        <v>0</v>
      </c>
      <c r="I917" s="134">
        <f t="shared" si="234"/>
        <v>0</v>
      </c>
    </row>
    <row r="918" spans="1:9" ht="24.95" customHeight="1" x14ac:dyDescent="0.2">
      <c r="A918" s="21" t="s">
        <v>623</v>
      </c>
      <c r="B918" s="76"/>
      <c r="C918" s="76"/>
      <c r="D918" s="76"/>
      <c r="E918" s="76"/>
      <c r="F918" s="76"/>
      <c r="G918" s="76"/>
      <c r="H918" s="140">
        <f t="shared" si="232"/>
        <v>0</v>
      </c>
      <c r="I918" s="134">
        <f t="shared" si="234"/>
        <v>0</v>
      </c>
    </row>
    <row r="919" spans="1:9" ht="24.95" customHeight="1" x14ac:dyDescent="0.2">
      <c r="A919" s="56">
        <v>0</v>
      </c>
      <c r="B919" s="78"/>
      <c r="C919" s="78"/>
      <c r="D919" s="78"/>
      <c r="E919" s="78"/>
      <c r="F919" s="78"/>
      <c r="G919" s="78"/>
      <c r="H919" s="128"/>
      <c r="I919" s="134"/>
    </row>
    <row r="920" spans="1:9" ht="24.95" customHeight="1" x14ac:dyDescent="0.2">
      <c r="A920" s="56">
        <v>0</v>
      </c>
      <c r="B920" s="78"/>
      <c r="C920" s="78"/>
      <c r="D920" s="78"/>
      <c r="E920" s="78"/>
      <c r="F920" s="78"/>
      <c r="G920" s="78"/>
      <c r="H920" s="128"/>
      <c r="I920" s="134"/>
    </row>
    <row r="921" spans="1:9" ht="24.95" customHeight="1" x14ac:dyDescent="0.2">
      <c r="A921" s="56">
        <v>0</v>
      </c>
      <c r="B921" s="67"/>
      <c r="C921" s="67"/>
      <c r="D921" s="67"/>
      <c r="E921" s="67"/>
      <c r="F921" s="67"/>
      <c r="G921" s="67"/>
      <c r="H921" s="124"/>
      <c r="I921" s="134"/>
    </row>
    <row r="922" spans="1:9" ht="24.95" customHeight="1" thickBot="1" x14ac:dyDescent="0.25">
      <c r="A922" s="57"/>
      <c r="B922" s="68"/>
      <c r="C922" s="68"/>
      <c r="D922" s="68"/>
      <c r="E922" s="68"/>
      <c r="F922" s="68"/>
      <c r="G922" s="68"/>
      <c r="H922" s="136"/>
      <c r="I922" s="135"/>
    </row>
    <row r="923" spans="1:9" ht="39.950000000000003" customHeight="1" x14ac:dyDescent="0.2">
      <c r="A923" s="274" t="s">
        <v>624</v>
      </c>
      <c r="B923" s="119"/>
      <c r="C923" s="119"/>
      <c r="D923" s="119"/>
      <c r="E923" s="119"/>
      <c r="F923" s="119"/>
      <c r="G923" s="119"/>
      <c r="H923" s="120"/>
      <c r="I923" s="134"/>
    </row>
    <row r="924" spans="1:9" ht="24.95" customHeight="1" x14ac:dyDescent="0.2">
      <c r="A924" s="21" t="s">
        <v>145</v>
      </c>
      <c r="B924" s="52"/>
      <c r="C924" s="52"/>
      <c r="D924" s="52"/>
      <c r="E924" s="52"/>
      <c r="F924" s="52"/>
      <c r="G924" s="52"/>
      <c r="H924" s="131">
        <f t="shared" ref="H924:H930" si="235">B924+C924+D924+F924+G924</f>
        <v>0</v>
      </c>
      <c r="I924" s="134">
        <f>E924+H924</f>
        <v>0</v>
      </c>
    </row>
    <row r="925" spans="1:9" ht="24.95" customHeight="1" x14ac:dyDescent="0.2">
      <c r="A925" s="21" t="s">
        <v>625</v>
      </c>
      <c r="B925" s="76"/>
      <c r="C925" s="76"/>
      <c r="D925" s="76"/>
      <c r="E925" s="76"/>
      <c r="F925" s="76"/>
      <c r="G925" s="76"/>
      <c r="H925" s="140">
        <f t="shared" si="235"/>
        <v>0</v>
      </c>
      <c r="I925" s="134">
        <f t="shared" ref="I925:I930" si="236">E925+H925</f>
        <v>0</v>
      </c>
    </row>
    <row r="926" spans="1:9" ht="24.95" customHeight="1" x14ac:dyDescent="0.2">
      <c r="A926" s="21" t="s">
        <v>626</v>
      </c>
      <c r="B926" s="76"/>
      <c r="C926" s="76"/>
      <c r="D926" s="76"/>
      <c r="E926" s="76"/>
      <c r="F926" s="76"/>
      <c r="G926" s="76"/>
      <c r="H926" s="140">
        <f t="shared" si="235"/>
        <v>0</v>
      </c>
      <c r="I926" s="134">
        <f t="shared" si="236"/>
        <v>0</v>
      </c>
    </row>
    <row r="927" spans="1:9" ht="24.95" customHeight="1" x14ac:dyDescent="0.2">
      <c r="A927" s="21" t="s">
        <v>627</v>
      </c>
      <c r="B927" s="76"/>
      <c r="C927" s="76"/>
      <c r="D927" s="76"/>
      <c r="E927" s="76"/>
      <c r="F927" s="76"/>
      <c r="G927" s="76"/>
      <c r="H927" s="140">
        <f t="shared" si="235"/>
        <v>0</v>
      </c>
      <c r="I927" s="134">
        <f t="shared" si="236"/>
        <v>0</v>
      </c>
    </row>
    <row r="928" spans="1:9" ht="24.95" customHeight="1" x14ac:dyDescent="0.2">
      <c r="A928" s="21" t="s">
        <v>628</v>
      </c>
      <c r="B928" s="76"/>
      <c r="C928" s="76"/>
      <c r="D928" s="76"/>
      <c r="E928" s="76"/>
      <c r="F928" s="76"/>
      <c r="G928" s="76"/>
      <c r="H928" s="140">
        <f t="shared" si="235"/>
        <v>0</v>
      </c>
      <c r="I928" s="134">
        <f t="shared" si="236"/>
        <v>0</v>
      </c>
    </row>
    <row r="929" spans="1:9" ht="24.95" customHeight="1" x14ac:dyDescent="0.2">
      <c r="A929" s="21" t="s">
        <v>629</v>
      </c>
      <c r="B929" s="76"/>
      <c r="C929" s="76"/>
      <c r="D929" s="76"/>
      <c r="E929" s="76"/>
      <c r="F929" s="76"/>
      <c r="G929" s="76"/>
      <c r="H929" s="140">
        <f t="shared" si="235"/>
        <v>0</v>
      </c>
      <c r="I929" s="134">
        <f t="shared" si="236"/>
        <v>0</v>
      </c>
    </row>
    <row r="930" spans="1:9" ht="24.95" customHeight="1" x14ac:dyDescent="0.2">
      <c r="A930" s="21" t="s">
        <v>630</v>
      </c>
      <c r="B930" s="76"/>
      <c r="C930" s="76"/>
      <c r="D930" s="76"/>
      <c r="E930" s="76"/>
      <c r="F930" s="76"/>
      <c r="G930" s="76"/>
      <c r="H930" s="140">
        <f t="shared" si="235"/>
        <v>0</v>
      </c>
      <c r="I930" s="134">
        <f t="shared" si="236"/>
        <v>0</v>
      </c>
    </row>
    <row r="931" spans="1:9" ht="24.95" customHeight="1" x14ac:dyDescent="0.2">
      <c r="A931" s="56">
        <v>0</v>
      </c>
      <c r="B931" s="78"/>
      <c r="C931" s="78"/>
      <c r="D931" s="78"/>
      <c r="E931" s="78"/>
      <c r="F931" s="78"/>
      <c r="G931" s="78"/>
      <c r="H931" s="128"/>
      <c r="I931" s="134"/>
    </row>
    <row r="932" spans="1:9" ht="24.95" customHeight="1" x14ac:dyDescent="0.2">
      <c r="A932" s="56">
        <v>0</v>
      </c>
      <c r="B932" s="78"/>
      <c r="C932" s="78"/>
      <c r="D932" s="78"/>
      <c r="E932" s="78"/>
      <c r="F932" s="78"/>
      <c r="G932" s="78"/>
      <c r="H932" s="128"/>
      <c r="I932" s="134"/>
    </row>
    <row r="933" spans="1:9" ht="24.95" customHeight="1" x14ac:dyDescent="0.2">
      <c r="A933" s="56">
        <v>0</v>
      </c>
      <c r="B933" s="78"/>
      <c r="C933" s="78"/>
      <c r="D933" s="78"/>
      <c r="E933" s="78"/>
      <c r="F933" s="78"/>
      <c r="G933" s="78"/>
      <c r="H933" s="128"/>
      <c r="I933" s="134"/>
    </row>
    <row r="934" spans="1:9" s="18" customFormat="1" ht="24.95" customHeight="1" x14ac:dyDescent="0.2">
      <c r="A934" s="59" t="s">
        <v>169</v>
      </c>
      <c r="B934" s="72" t="str">
        <f t="shared" ref="B934:I934" si="237">IF(B924-B925-B926=0,"OK","OUT OF BALANCE BY")</f>
        <v>OK</v>
      </c>
      <c r="C934" s="72" t="str">
        <f t="shared" si="237"/>
        <v>OK</v>
      </c>
      <c r="D934" s="72" t="str">
        <f t="shared" si="237"/>
        <v>OK</v>
      </c>
      <c r="E934" s="72" t="str">
        <f t="shared" si="237"/>
        <v>OK</v>
      </c>
      <c r="F934" s="72" t="str">
        <f t="shared" si="237"/>
        <v>OK</v>
      </c>
      <c r="G934" s="72" t="str">
        <f t="shared" si="237"/>
        <v>OK</v>
      </c>
      <c r="H934" s="125" t="str">
        <f t="shared" si="237"/>
        <v>OK</v>
      </c>
      <c r="I934" s="137" t="str">
        <f t="shared" si="237"/>
        <v>OK</v>
      </c>
    </row>
    <row r="935" spans="1:9" s="18" customFormat="1" ht="24.95" customHeight="1" x14ac:dyDescent="0.2">
      <c r="A935" s="59"/>
      <c r="B935" s="67">
        <f t="shared" ref="B935:I935" si="238">B924-B925-B926</f>
        <v>0</v>
      </c>
      <c r="C935" s="67">
        <f t="shared" si="238"/>
        <v>0</v>
      </c>
      <c r="D935" s="67">
        <f t="shared" si="238"/>
        <v>0</v>
      </c>
      <c r="E935" s="67">
        <f t="shared" si="238"/>
        <v>0</v>
      </c>
      <c r="F935" s="67">
        <f t="shared" si="238"/>
        <v>0</v>
      </c>
      <c r="G935" s="67">
        <f t="shared" si="238"/>
        <v>0</v>
      </c>
      <c r="H935" s="124">
        <f t="shared" si="238"/>
        <v>0</v>
      </c>
      <c r="I935" s="134">
        <f t="shared" si="238"/>
        <v>0</v>
      </c>
    </row>
    <row r="936" spans="1:9" ht="24.95" customHeight="1" thickBot="1" x14ac:dyDescent="0.25">
      <c r="A936" s="57"/>
      <c r="B936" s="68"/>
      <c r="C936" s="68"/>
      <c r="D936" s="68"/>
      <c r="E936" s="68"/>
      <c r="F936" s="68"/>
      <c r="G936" s="68"/>
      <c r="H936" s="136"/>
      <c r="I936" s="135"/>
    </row>
    <row r="937" spans="1:9" ht="39.950000000000003" customHeight="1" x14ac:dyDescent="0.2">
      <c r="A937" s="274" t="s">
        <v>631</v>
      </c>
      <c r="B937" s="116"/>
      <c r="C937" s="116"/>
      <c r="D937" s="116"/>
      <c r="E937" s="116"/>
      <c r="F937" s="116"/>
      <c r="G937" s="116"/>
      <c r="H937" s="124"/>
      <c r="I937" s="134"/>
    </row>
    <row r="938" spans="1:9" ht="24.95" customHeight="1" x14ac:dyDescent="0.2">
      <c r="A938" s="21" t="s">
        <v>145</v>
      </c>
      <c r="B938" s="54"/>
      <c r="C938" s="54"/>
      <c r="D938" s="54"/>
      <c r="E938" s="54"/>
      <c r="F938" s="54"/>
      <c r="G938" s="54"/>
      <c r="H938" s="127">
        <f t="shared" ref="H938:H943" si="239">B938+C938+D938+F938+G938</f>
        <v>0</v>
      </c>
      <c r="I938" s="134">
        <f>E938+H938</f>
        <v>0</v>
      </c>
    </row>
    <row r="939" spans="1:9" ht="24.95" customHeight="1" x14ac:dyDescent="0.2">
      <c r="A939" s="130" t="s">
        <v>632</v>
      </c>
      <c r="B939" s="127">
        <f t="shared" ref="B939:G939" si="240">B938</f>
        <v>0</v>
      </c>
      <c r="C939" s="127">
        <f t="shared" si="240"/>
        <v>0</v>
      </c>
      <c r="D939" s="127">
        <f t="shared" si="240"/>
        <v>0</v>
      </c>
      <c r="E939" s="127">
        <f t="shared" si="240"/>
        <v>0</v>
      </c>
      <c r="F939" s="127">
        <f t="shared" si="240"/>
        <v>0</v>
      </c>
      <c r="G939" s="127">
        <f t="shared" si="240"/>
        <v>0</v>
      </c>
      <c r="H939" s="127">
        <f t="shared" si="239"/>
        <v>0</v>
      </c>
      <c r="I939" s="134">
        <f t="shared" ref="I939:I943" si="241">E939+H939</f>
        <v>0</v>
      </c>
    </row>
    <row r="940" spans="1:9" ht="24.95" customHeight="1" x14ac:dyDescent="0.2">
      <c r="A940" s="21" t="s">
        <v>633</v>
      </c>
      <c r="B940" s="76"/>
      <c r="C940" s="76"/>
      <c r="D940" s="76"/>
      <c r="E940" s="76"/>
      <c r="F940" s="76"/>
      <c r="G940" s="76"/>
      <c r="H940" s="140">
        <f t="shared" si="239"/>
        <v>0</v>
      </c>
      <c r="I940" s="134">
        <f t="shared" si="241"/>
        <v>0</v>
      </c>
    </row>
    <row r="941" spans="1:9" ht="24.95" customHeight="1" x14ac:dyDescent="0.2">
      <c r="A941" s="21" t="s">
        <v>634</v>
      </c>
      <c r="B941" s="76"/>
      <c r="C941" s="76"/>
      <c r="D941" s="76"/>
      <c r="E941" s="76"/>
      <c r="F941" s="76"/>
      <c r="G941" s="76"/>
      <c r="H941" s="140">
        <f t="shared" si="239"/>
        <v>0</v>
      </c>
      <c r="I941" s="134">
        <f t="shared" si="241"/>
        <v>0</v>
      </c>
    </row>
    <row r="942" spans="1:9" ht="24.95" customHeight="1" x14ac:dyDescent="0.2">
      <c r="A942" s="21" t="s">
        <v>635</v>
      </c>
      <c r="B942" s="76"/>
      <c r="C942" s="76"/>
      <c r="D942" s="76"/>
      <c r="E942" s="76"/>
      <c r="F942" s="76"/>
      <c r="G942" s="76"/>
      <c r="H942" s="140">
        <f t="shared" si="239"/>
        <v>0</v>
      </c>
      <c r="I942" s="134">
        <f t="shared" si="241"/>
        <v>0</v>
      </c>
    </row>
    <row r="943" spans="1:9" ht="24.95" customHeight="1" x14ac:dyDescent="0.2">
      <c r="A943" s="21" t="s">
        <v>636</v>
      </c>
      <c r="B943" s="76"/>
      <c r="C943" s="76"/>
      <c r="D943" s="76"/>
      <c r="E943" s="76"/>
      <c r="F943" s="76"/>
      <c r="G943" s="76"/>
      <c r="H943" s="140">
        <f t="shared" si="239"/>
        <v>0</v>
      </c>
      <c r="I943" s="134">
        <f t="shared" si="241"/>
        <v>0</v>
      </c>
    </row>
    <row r="944" spans="1:9" ht="24.95" customHeight="1" x14ac:dyDescent="0.2">
      <c r="A944" s="56">
        <v>0</v>
      </c>
      <c r="B944" s="78"/>
      <c r="C944" s="78"/>
      <c r="D944" s="78"/>
      <c r="E944" s="78"/>
      <c r="F944" s="78"/>
      <c r="G944" s="78"/>
      <c r="H944" s="128"/>
      <c r="I944" s="134"/>
    </row>
    <row r="945" spans="1:9" ht="24.95" customHeight="1" x14ac:dyDescent="0.2">
      <c r="A945" s="56">
        <v>0</v>
      </c>
      <c r="B945" s="78"/>
      <c r="C945" s="78"/>
      <c r="D945" s="78"/>
      <c r="E945" s="78"/>
      <c r="F945" s="78"/>
      <c r="G945" s="78"/>
      <c r="H945" s="128"/>
      <c r="I945" s="134"/>
    </row>
    <row r="946" spans="1:9" ht="24.95" customHeight="1" x14ac:dyDescent="0.2">
      <c r="A946" s="56">
        <v>0</v>
      </c>
      <c r="B946" s="67"/>
      <c r="C946" s="67"/>
      <c r="D946" s="67"/>
      <c r="E946" s="67"/>
      <c r="F946" s="67"/>
      <c r="G946" s="67"/>
      <c r="H946" s="124"/>
      <c r="I946" s="134"/>
    </row>
    <row r="947" spans="1:9" ht="24.95" customHeight="1" thickBot="1" x14ac:dyDescent="0.25">
      <c r="A947" s="57"/>
      <c r="B947" s="68"/>
      <c r="C947" s="68"/>
      <c r="D947" s="68"/>
      <c r="E947" s="68"/>
      <c r="F947" s="68"/>
      <c r="G947" s="68"/>
      <c r="H947" s="136"/>
      <c r="I947" s="135"/>
    </row>
    <row r="948" spans="1:9" ht="39.950000000000003" customHeight="1" x14ac:dyDescent="0.2">
      <c r="A948" s="274" t="s">
        <v>637</v>
      </c>
      <c r="B948" s="119"/>
      <c r="C948" s="119"/>
      <c r="D948" s="119"/>
      <c r="E948" s="119"/>
      <c r="F948" s="119"/>
      <c r="G948" s="119"/>
      <c r="H948" s="120"/>
      <c r="I948" s="134"/>
    </row>
    <row r="949" spans="1:9" ht="24.95" customHeight="1" x14ac:dyDescent="0.2">
      <c r="A949" s="21" t="s">
        <v>145</v>
      </c>
      <c r="B949" s="52"/>
      <c r="C949" s="52"/>
      <c r="D949" s="52"/>
      <c r="E949" s="52"/>
      <c r="F949" s="52"/>
      <c r="G949" s="52"/>
      <c r="H949" s="131">
        <f t="shared" ref="H949:H960" si="242">B949+C949+D949+F949+G949</f>
        <v>0</v>
      </c>
      <c r="I949" s="134">
        <f>E949+H949</f>
        <v>0</v>
      </c>
    </row>
    <row r="950" spans="1:9" ht="24.95" customHeight="1" x14ac:dyDescent="0.2">
      <c r="A950" s="21" t="s">
        <v>638</v>
      </c>
      <c r="B950" s="76"/>
      <c r="C950" s="76"/>
      <c r="D950" s="76"/>
      <c r="E950" s="76"/>
      <c r="F950" s="76"/>
      <c r="G950" s="76"/>
      <c r="H950" s="140">
        <f t="shared" si="242"/>
        <v>0</v>
      </c>
      <c r="I950" s="134">
        <f t="shared" ref="I950:I960" si="243">E950+H950</f>
        <v>0</v>
      </c>
    </row>
    <row r="951" spans="1:9" ht="24.95" customHeight="1" x14ac:dyDescent="0.2">
      <c r="A951" s="21" t="s">
        <v>639</v>
      </c>
      <c r="B951" s="76"/>
      <c r="C951" s="76"/>
      <c r="D951" s="76"/>
      <c r="E951" s="76"/>
      <c r="F951" s="76"/>
      <c r="G951" s="76"/>
      <c r="H951" s="140">
        <f t="shared" si="242"/>
        <v>0</v>
      </c>
      <c r="I951" s="134">
        <f t="shared" si="243"/>
        <v>0</v>
      </c>
    </row>
    <row r="952" spans="1:9" ht="24.95" customHeight="1" x14ac:dyDescent="0.2">
      <c r="A952" s="21" t="s">
        <v>640</v>
      </c>
      <c r="B952" s="52"/>
      <c r="C952" s="52"/>
      <c r="D952" s="52"/>
      <c r="E952" s="52"/>
      <c r="F952" s="52"/>
      <c r="G952" s="52"/>
      <c r="H952" s="131">
        <f t="shared" si="242"/>
        <v>0</v>
      </c>
      <c r="I952" s="134">
        <f t="shared" si="243"/>
        <v>0</v>
      </c>
    </row>
    <row r="953" spans="1:9" ht="24.95" customHeight="1" x14ac:dyDescent="0.2">
      <c r="A953" s="64" t="s">
        <v>641</v>
      </c>
      <c r="B953" s="52"/>
      <c r="C953" s="52"/>
      <c r="D953" s="52"/>
      <c r="E953" s="52"/>
      <c r="F953" s="52"/>
      <c r="G953" s="52"/>
      <c r="H953" s="131">
        <f t="shared" si="242"/>
        <v>0</v>
      </c>
      <c r="I953" s="134">
        <f t="shared" si="243"/>
        <v>0</v>
      </c>
    </row>
    <row r="954" spans="1:9" ht="24.95" customHeight="1" x14ac:dyDescent="0.2">
      <c r="A954" s="64" t="s">
        <v>642</v>
      </c>
      <c r="B954" s="52"/>
      <c r="C954" s="52"/>
      <c r="D954" s="52"/>
      <c r="E954" s="52"/>
      <c r="F954" s="52"/>
      <c r="G954" s="52"/>
      <c r="H954" s="131">
        <f t="shared" si="242"/>
        <v>0</v>
      </c>
      <c r="I954" s="134">
        <f t="shared" si="243"/>
        <v>0</v>
      </c>
    </row>
    <row r="955" spans="1:9" ht="24.95" customHeight="1" x14ac:dyDescent="0.2">
      <c r="A955" s="64" t="s">
        <v>643</v>
      </c>
      <c r="B955" s="76"/>
      <c r="C955" s="76"/>
      <c r="D955" s="76"/>
      <c r="E955" s="76"/>
      <c r="F955" s="76"/>
      <c r="G955" s="76"/>
      <c r="H955" s="140">
        <f t="shared" si="242"/>
        <v>0</v>
      </c>
      <c r="I955" s="134">
        <f t="shared" si="243"/>
        <v>0</v>
      </c>
    </row>
    <row r="956" spans="1:9" ht="24.95" customHeight="1" x14ac:dyDescent="0.2">
      <c r="A956" s="64" t="s">
        <v>644</v>
      </c>
      <c r="B956" s="76"/>
      <c r="C956" s="76"/>
      <c r="D956" s="76"/>
      <c r="E956" s="76"/>
      <c r="F956" s="76"/>
      <c r="G956" s="76"/>
      <c r="H956" s="140">
        <f t="shared" si="242"/>
        <v>0</v>
      </c>
      <c r="I956" s="134">
        <f t="shared" si="243"/>
        <v>0</v>
      </c>
    </row>
    <row r="957" spans="1:9" ht="24.95" customHeight="1" x14ac:dyDescent="0.2">
      <c r="A957" s="145" t="s">
        <v>645</v>
      </c>
      <c r="B957" s="140">
        <f>B949-B952</f>
        <v>0</v>
      </c>
      <c r="C957" s="140">
        <f t="shared" ref="C957:G957" si="244">C949-C952</f>
        <v>0</v>
      </c>
      <c r="D957" s="140">
        <f t="shared" si="244"/>
        <v>0</v>
      </c>
      <c r="E957" s="140">
        <f t="shared" si="244"/>
        <v>0</v>
      </c>
      <c r="F957" s="140">
        <f t="shared" si="244"/>
        <v>0</v>
      </c>
      <c r="G957" s="140">
        <f t="shared" si="244"/>
        <v>0</v>
      </c>
      <c r="H957" s="140">
        <f t="shared" si="242"/>
        <v>0</v>
      </c>
      <c r="I957" s="134">
        <f t="shared" si="243"/>
        <v>0</v>
      </c>
    </row>
    <row r="958" spans="1:9" ht="24.95" customHeight="1" x14ac:dyDescent="0.2">
      <c r="A958" s="145" t="s">
        <v>646</v>
      </c>
      <c r="B958" s="140">
        <f>B952</f>
        <v>0</v>
      </c>
      <c r="C958" s="140">
        <f t="shared" ref="C958:G958" si="245">C952</f>
        <v>0</v>
      </c>
      <c r="D958" s="140">
        <f t="shared" si="245"/>
        <v>0</v>
      </c>
      <c r="E958" s="140">
        <f t="shared" si="245"/>
        <v>0</v>
      </c>
      <c r="F958" s="140">
        <f t="shared" si="245"/>
        <v>0</v>
      </c>
      <c r="G958" s="140">
        <f t="shared" si="245"/>
        <v>0</v>
      </c>
      <c r="H958" s="140">
        <f t="shared" si="242"/>
        <v>0</v>
      </c>
      <c r="I958" s="134">
        <f t="shared" si="243"/>
        <v>0</v>
      </c>
    </row>
    <row r="959" spans="1:9" ht="24.95" customHeight="1" x14ac:dyDescent="0.2">
      <c r="A959" s="64" t="s">
        <v>647</v>
      </c>
      <c r="B959" s="76"/>
      <c r="C959" s="76"/>
      <c r="D959" s="76"/>
      <c r="E959" s="76"/>
      <c r="F959" s="76"/>
      <c r="G959" s="76"/>
      <c r="H959" s="140">
        <f t="shared" si="242"/>
        <v>0</v>
      </c>
      <c r="I959" s="134">
        <f t="shared" si="243"/>
        <v>0</v>
      </c>
    </row>
    <row r="960" spans="1:9" ht="24.95" customHeight="1" x14ac:dyDescent="0.2">
      <c r="A960" s="64" t="s">
        <v>648</v>
      </c>
      <c r="B960" s="76"/>
      <c r="C960" s="76"/>
      <c r="D960" s="76"/>
      <c r="E960" s="76"/>
      <c r="F960" s="76"/>
      <c r="G960" s="76"/>
      <c r="H960" s="140">
        <f t="shared" si="242"/>
        <v>0</v>
      </c>
      <c r="I960" s="134">
        <f t="shared" si="243"/>
        <v>0</v>
      </c>
    </row>
    <row r="961" spans="1:9" ht="24.95" customHeight="1" x14ac:dyDescent="0.2">
      <c r="A961" s="65">
        <v>0</v>
      </c>
      <c r="B961" s="78"/>
      <c r="C961" s="78"/>
      <c r="D961" s="78"/>
      <c r="E961" s="78"/>
      <c r="F961" s="78"/>
      <c r="G961" s="78"/>
      <c r="H961" s="128"/>
      <c r="I961" s="134"/>
    </row>
    <row r="962" spans="1:9" ht="24.95" customHeight="1" x14ac:dyDescent="0.2">
      <c r="A962" s="65">
        <v>0</v>
      </c>
      <c r="B962" s="78"/>
      <c r="C962" s="78"/>
      <c r="D962" s="78"/>
      <c r="E962" s="78"/>
      <c r="F962" s="78"/>
      <c r="G962" s="78"/>
      <c r="H962" s="128"/>
      <c r="I962" s="134"/>
    </row>
    <row r="963" spans="1:9" ht="24.95" customHeight="1" x14ac:dyDescent="0.2">
      <c r="A963" s="65">
        <v>0</v>
      </c>
      <c r="B963" s="78"/>
      <c r="C963" s="78"/>
      <c r="D963" s="78"/>
      <c r="E963" s="78"/>
      <c r="F963" s="78"/>
      <c r="G963" s="78"/>
      <c r="H963" s="128"/>
      <c r="I963" s="134"/>
    </row>
    <row r="964" spans="1:9" s="18" customFormat="1" ht="24.95" customHeight="1" x14ac:dyDescent="0.2">
      <c r="A964" s="59" t="s">
        <v>169</v>
      </c>
      <c r="B964" s="72" t="str">
        <f t="shared" ref="B964:I964" si="246">IF(B949-B950-B951=0,"OK","OUT OF BALANCE BY")</f>
        <v>OK</v>
      </c>
      <c r="C964" s="72" t="str">
        <f t="shared" si="246"/>
        <v>OK</v>
      </c>
      <c r="D964" s="72" t="str">
        <f t="shared" si="246"/>
        <v>OK</v>
      </c>
      <c r="E964" s="72" t="str">
        <f t="shared" si="246"/>
        <v>OK</v>
      </c>
      <c r="F964" s="72" t="str">
        <f t="shared" si="246"/>
        <v>OK</v>
      </c>
      <c r="G964" s="72" t="str">
        <f t="shared" si="246"/>
        <v>OK</v>
      </c>
      <c r="H964" s="125" t="str">
        <f t="shared" si="246"/>
        <v>OK</v>
      </c>
      <c r="I964" s="137" t="str">
        <f t="shared" si="246"/>
        <v>OK</v>
      </c>
    </row>
    <row r="965" spans="1:9" s="18" customFormat="1" ht="24.95" customHeight="1" x14ac:dyDescent="0.2">
      <c r="A965" s="59"/>
      <c r="B965" s="67">
        <f t="shared" ref="B965:I965" si="247">B949-B950-B951</f>
        <v>0</v>
      </c>
      <c r="C965" s="67">
        <f t="shared" si="247"/>
        <v>0</v>
      </c>
      <c r="D965" s="67">
        <f t="shared" si="247"/>
        <v>0</v>
      </c>
      <c r="E965" s="67">
        <f t="shared" si="247"/>
        <v>0</v>
      </c>
      <c r="F965" s="67">
        <f t="shared" si="247"/>
        <v>0</v>
      </c>
      <c r="G965" s="67">
        <f t="shared" si="247"/>
        <v>0</v>
      </c>
      <c r="H965" s="124">
        <f t="shared" si="247"/>
        <v>0</v>
      </c>
      <c r="I965" s="134">
        <f t="shared" si="247"/>
        <v>0</v>
      </c>
    </row>
    <row r="966" spans="1:9" ht="24.95" customHeight="1" thickBot="1" x14ac:dyDescent="0.25">
      <c r="A966" s="57"/>
      <c r="B966" s="68"/>
      <c r="C966" s="68"/>
      <c r="D966" s="68"/>
      <c r="E966" s="68"/>
      <c r="F966" s="68"/>
      <c r="G966" s="68"/>
      <c r="H966" s="136"/>
      <c r="I966" s="135"/>
    </row>
    <row r="967" spans="1:9" ht="39.950000000000003" customHeight="1" x14ac:dyDescent="0.2">
      <c r="A967" s="274" t="s">
        <v>649</v>
      </c>
      <c r="B967" s="119"/>
      <c r="C967" s="119"/>
      <c r="D967" s="119"/>
      <c r="E967" s="119"/>
      <c r="F967" s="119"/>
      <c r="G967" s="119"/>
      <c r="H967" s="120"/>
      <c r="I967" s="134"/>
    </row>
    <row r="968" spans="1:9" ht="24.95" customHeight="1" x14ac:dyDescent="0.2">
      <c r="A968" s="21" t="s">
        <v>145</v>
      </c>
      <c r="B968" s="52"/>
      <c r="C968" s="52"/>
      <c r="D968" s="52"/>
      <c r="E968" s="52"/>
      <c r="F968" s="52"/>
      <c r="G968" s="52"/>
      <c r="H968" s="131">
        <f t="shared" ref="H968:H974" si="248">B968+C968+D968+F968+G968</f>
        <v>0</v>
      </c>
      <c r="I968" s="134">
        <f>E968+H968</f>
        <v>0</v>
      </c>
    </row>
    <row r="969" spans="1:9" ht="24.95" customHeight="1" x14ac:dyDescent="0.2">
      <c r="A969" s="130" t="s">
        <v>650</v>
      </c>
      <c r="B969" s="140">
        <f t="shared" ref="B969:G969" si="249">B968</f>
        <v>0</v>
      </c>
      <c r="C969" s="140">
        <f t="shared" si="249"/>
        <v>0</v>
      </c>
      <c r="D969" s="140">
        <f t="shared" si="249"/>
        <v>0</v>
      </c>
      <c r="E969" s="140">
        <f t="shared" si="249"/>
        <v>0</v>
      </c>
      <c r="F969" s="140">
        <f t="shared" si="249"/>
        <v>0</v>
      </c>
      <c r="G969" s="140">
        <f t="shared" si="249"/>
        <v>0</v>
      </c>
      <c r="H969" s="140">
        <f t="shared" si="248"/>
        <v>0</v>
      </c>
      <c r="I969" s="134">
        <f t="shared" ref="I969:I974" si="250">E969+H969</f>
        <v>0</v>
      </c>
    </row>
    <row r="970" spans="1:9" ht="24.95" customHeight="1" x14ac:dyDescent="0.2">
      <c r="A970" s="21" t="s">
        <v>651</v>
      </c>
      <c r="B970" s="76"/>
      <c r="C970" s="76"/>
      <c r="D970" s="76"/>
      <c r="E970" s="76"/>
      <c r="F970" s="76"/>
      <c r="G970" s="76"/>
      <c r="H970" s="140">
        <f t="shared" si="248"/>
        <v>0</v>
      </c>
      <c r="I970" s="134">
        <f t="shared" si="250"/>
        <v>0</v>
      </c>
    </row>
    <row r="971" spans="1:9" ht="24.95" customHeight="1" x14ac:dyDescent="0.2">
      <c r="A971" s="21" t="s">
        <v>652</v>
      </c>
      <c r="B971" s="76"/>
      <c r="C971" s="76"/>
      <c r="D971" s="76"/>
      <c r="E971" s="76"/>
      <c r="F971" s="76"/>
      <c r="G971" s="76"/>
      <c r="H971" s="140">
        <f t="shared" si="248"/>
        <v>0</v>
      </c>
      <c r="I971" s="134">
        <f t="shared" si="250"/>
        <v>0</v>
      </c>
    </row>
    <row r="972" spans="1:9" ht="24.95" customHeight="1" x14ac:dyDescent="0.2">
      <c r="A972" s="21" t="s">
        <v>653</v>
      </c>
      <c r="B972" s="76"/>
      <c r="C972" s="76"/>
      <c r="D972" s="76"/>
      <c r="E972" s="76"/>
      <c r="F972" s="76"/>
      <c r="G972" s="76"/>
      <c r="H972" s="140">
        <f t="shared" si="248"/>
        <v>0</v>
      </c>
      <c r="I972" s="134">
        <f t="shared" si="250"/>
        <v>0</v>
      </c>
    </row>
    <row r="973" spans="1:9" ht="24.95" customHeight="1" x14ac:dyDescent="0.2">
      <c r="A973" s="21" t="s">
        <v>654</v>
      </c>
      <c r="B973" s="76"/>
      <c r="C973" s="76"/>
      <c r="D973" s="76"/>
      <c r="E973" s="76"/>
      <c r="F973" s="76"/>
      <c r="G973" s="76"/>
      <c r="H973" s="140">
        <f t="shared" si="248"/>
        <v>0</v>
      </c>
      <c r="I973" s="134">
        <f t="shared" si="250"/>
        <v>0</v>
      </c>
    </row>
    <row r="974" spans="1:9" ht="24.95" customHeight="1" x14ac:dyDescent="0.2">
      <c r="A974" s="21" t="s">
        <v>655</v>
      </c>
      <c r="B974" s="76"/>
      <c r="C974" s="76"/>
      <c r="D974" s="76"/>
      <c r="E974" s="76"/>
      <c r="F974" s="76"/>
      <c r="G974" s="76"/>
      <c r="H974" s="140">
        <f t="shared" si="248"/>
        <v>0</v>
      </c>
      <c r="I974" s="134">
        <f t="shared" si="250"/>
        <v>0</v>
      </c>
    </row>
    <row r="975" spans="1:9" ht="24.95" customHeight="1" x14ac:dyDescent="0.2">
      <c r="A975" s="56">
        <v>0</v>
      </c>
      <c r="B975" s="78"/>
      <c r="C975" s="78"/>
      <c r="D975" s="78"/>
      <c r="E975" s="78"/>
      <c r="F975" s="78"/>
      <c r="G975" s="78"/>
      <c r="H975" s="128"/>
      <c r="I975" s="134"/>
    </row>
    <row r="976" spans="1:9" ht="24.95" customHeight="1" x14ac:dyDescent="0.2">
      <c r="A976" s="56">
        <v>0</v>
      </c>
      <c r="B976" s="78"/>
      <c r="C976" s="78"/>
      <c r="D976" s="78"/>
      <c r="E976" s="78"/>
      <c r="F976" s="78"/>
      <c r="G976" s="78"/>
      <c r="H976" s="128"/>
      <c r="I976" s="134"/>
    </row>
    <row r="977" spans="1:9" ht="24.95" customHeight="1" x14ac:dyDescent="0.2">
      <c r="A977" s="56">
        <v>0</v>
      </c>
      <c r="B977" s="78"/>
      <c r="C977" s="78"/>
      <c r="D977" s="78"/>
      <c r="E977" s="78"/>
      <c r="F977" s="78"/>
      <c r="G977" s="78"/>
      <c r="H977" s="128"/>
      <c r="I977" s="134"/>
    </row>
    <row r="978" spans="1:9" s="18" customFormat="1" ht="24.95" customHeight="1" x14ac:dyDescent="0.2">
      <c r="A978" s="59" t="s">
        <v>155</v>
      </c>
      <c r="B978" s="72" t="str">
        <f t="shared" ref="B978:I978" si="251">IF(B968-B970-B971-B972-B973-B974=0,"OK","OUT OF BALANCE BY")</f>
        <v>OK</v>
      </c>
      <c r="C978" s="72" t="str">
        <f t="shared" si="251"/>
        <v>OK</v>
      </c>
      <c r="D978" s="72" t="str">
        <f t="shared" si="251"/>
        <v>OK</v>
      </c>
      <c r="E978" s="72" t="str">
        <f t="shared" si="251"/>
        <v>OK</v>
      </c>
      <c r="F978" s="72" t="str">
        <f t="shared" si="251"/>
        <v>OK</v>
      </c>
      <c r="G978" s="72" t="str">
        <f t="shared" si="251"/>
        <v>OK</v>
      </c>
      <c r="H978" s="125" t="str">
        <f t="shared" si="251"/>
        <v>OK</v>
      </c>
      <c r="I978" s="137" t="str">
        <f t="shared" si="251"/>
        <v>OK</v>
      </c>
    </row>
    <row r="979" spans="1:9" s="18" customFormat="1" ht="24.95" customHeight="1" x14ac:dyDescent="0.2">
      <c r="A979" s="59"/>
      <c r="B979" s="67">
        <f t="shared" ref="B979:I979" si="252">B968-B970-B971-B972-B973-B974</f>
        <v>0</v>
      </c>
      <c r="C979" s="67">
        <f t="shared" si="252"/>
        <v>0</v>
      </c>
      <c r="D979" s="67">
        <f t="shared" si="252"/>
        <v>0</v>
      </c>
      <c r="E979" s="67">
        <f t="shared" si="252"/>
        <v>0</v>
      </c>
      <c r="F979" s="67">
        <f t="shared" si="252"/>
        <v>0</v>
      </c>
      <c r="G979" s="67">
        <f t="shared" si="252"/>
        <v>0</v>
      </c>
      <c r="H979" s="124">
        <f t="shared" si="252"/>
        <v>0</v>
      </c>
      <c r="I979" s="134">
        <f t="shared" si="252"/>
        <v>0</v>
      </c>
    </row>
    <row r="980" spans="1:9" ht="24.95" customHeight="1" thickBot="1" x14ac:dyDescent="0.25">
      <c r="A980" s="57"/>
      <c r="B980" s="68"/>
      <c r="C980" s="68"/>
      <c r="D980" s="68"/>
      <c r="E980" s="68"/>
      <c r="F980" s="68"/>
      <c r="G980" s="68"/>
      <c r="H980" s="136"/>
      <c r="I980" s="135"/>
    </row>
    <row r="981" spans="1:9" ht="39.950000000000003" customHeight="1" x14ac:dyDescent="0.2">
      <c r="A981" s="274" t="s">
        <v>656</v>
      </c>
      <c r="B981" s="119"/>
      <c r="C981" s="119"/>
      <c r="D981" s="119"/>
      <c r="E981" s="119"/>
      <c r="F981" s="119"/>
      <c r="G981" s="119"/>
      <c r="H981" s="120"/>
      <c r="I981" s="134"/>
    </row>
    <row r="982" spans="1:9" ht="24.95" customHeight="1" x14ac:dyDescent="0.2">
      <c r="A982" s="21" t="s">
        <v>145</v>
      </c>
      <c r="B982" s="52"/>
      <c r="C982" s="52"/>
      <c r="D982" s="52"/>
      <c r="E982" s="52"/>
      <c r="F982" s="52"/>
      <c r="G982" s="52"/>
      <c r="H982" s="131">
        <f t="shared" ref="H982:H987" si="253">B982+C982+D982+F982+G982</f>
        <v>0</v>
      </c>
      <c r="I982" s="134">
        <f>E982+H982</f>
        <v>0</v>
      </c>
    </row>
    <row r="983" spans="1:9" ht="24.95" customHeight="1" x14ac:dyDescent="0.2">
      <c r="A983" s="130" t="s">
        <v>657</v>
      </c>
      <c r="B983" s="131">
        <f t="shared" ref="B983:G983" si="254">B982</f>
        <v>0</v>
      </c>
      <c r="C983" s="131">
        <f t="shared" si="254"/>
        <v>0</v>
      </c>
      <c r="D983" s="131">
        <f t="shared" si="254"/>
        <v>0</v>
      </c>
      <c r="E983" s="131">
        <f t="shared" si="254"/>
        <v>0</v>
      </c>
      <c r="F983" s="131">
        <f t="shared" si="254"/>
        <v>0</v>
      </c>
      <c r="G983" s="131">
        <f t="shared" si="254"/>
        <v>0</v>
      </c>
      <c r="H983" s="131">
        <f t="shared" si="253"/>
        <v>0</v>
      </c>
      <c r="I983" s="134">
        <f t="shared" ref="I983:I987" si="255">E983+H983</f>
        <v>0</v>
      </c>
    </row>
    <row r="984" spans="1:9" ht="24.95" customHeight="1" x14ac:dyDescent="0.2">
      <c r="A984" s="21" t="s">
        <v>658</v>
      </c>
      <c r="B984" s="76"/>
      <c r="C984" s="76"/>
      <c r="D984" s="76"/>
      <c r="E984" s="76"/>
      <c r="F984" s="76"/>
      <c r="G984" s="76"/>
      <c r="H984" s="140">
        <f t="shared" si="253"/>
        <v>0</v>
      </c>
      <c r="I984" s="134">
        <f t="shared" si="255"/>
        <v>0</v>
      </c>
    </row>
    <row r="985" spans="1:9" ht="24.95" customHeight="1" x14ac:dyDescent="0.2">
      <c r="A985" s="21" t="s">
        <v>659</v>
      </c>
      <c r="B985" s="76"/>
      <c r="C985" s="76"/>
      <c r="D985" s="76"/>
      <c r="E985" s="76"/>
      <c r="F985" s="76"/>
      <c r="G985" s="76"/>
      <c r="H985" s="140">
        <f t="shared" si="253"/>
        <v>0</v>
      </c>
      <c r="I985" s="134">
        <f t="shared" si="255"/>
        <v>0</v>
      </c>
    </row>
    <row r="986" spans="1:9" ht="24.95" customHeight="1" x14ac:dyDescent="0.2">
      <c r="A986" s="21" t="s">
        <v>660</v>
      </c>
      <c r="B986" s="76"/>
      <c r="C986" s="76"/>
      <c r="D986" s="76"/>
      <c r="E986" s="76"/>
      <c r="F986" s="76"/>
      <c r="G986" s="76"/>
      <c r="H986" s="140">
        <f t="shared" si="253"/>
        <v>0</v>
      </c>
      <c r="I986" s="134">
        <f t="shared" si="255"/>
        <v>0</v>
      </c>
    </row>
    <row r="987" spans="1:9" ht="24.95" customHeight="1" x14ac:dyDescent="0.2">
      <c r="A987" s="21" t="s">
        <v>661</v>
      </c>
      <c r="B987" s="76"/>
      <c r="C987" s="76"/>
      <c r="D987" s="76"/>
      <c r="E987" s="76"/>
      <c r="F987" s="76"/>
      <c r="G987" s="76"/>
      <c r="H987" s="140">
        <f t="shared" si="253"/>
        <v>0</v>
      </c>
      <c r="I987" s="134">
        <f t="shared" si="255"/>
        <v>0</v>
      </c>
    </row>
    <row r="988" spans="1:9" ht="24.95" customHeight="1" x14ac:dyDescent="0.2">
      <c r="A988" s="56">
        <v>0</v>
      </c>
      <c r="B988" s="78"/>
      <c r="C988" s="78"/>
      <c r="D988" s="78"/>
      <c r="E988" s="78"/>
      <c r="F988" s="78"/>
      <c r="G988" s="78"/>
      <c r="H988" s="128"/>
      <c r="I988" s="134"/>
    </row>
    <row r="989" spans="1:9" ht="24.95" customHeight="1" x14ac:dyDescent="0.2">
      <c r="A989" s="56">
        <v>0</v>
      </c>
      <c r="B989" s="78"/>
      <c r="C989" s="78"/>
      <c r="D989" s="78"/>
      <c r="E989" s="78"/>
      <c r="F989" s="78"/>
      <c r="G989" s="78"/>
      <c r="H989" s="128"/>
      <c r="I989" s="134"/>
    </row>
    <row r="990" spans="1:9" ht="24.95" customHeight="1" x14ac:dyDescent="0.2">
      <c r="A990" s="56">
        <v>0</v>
      </c>
      <c r="B990" s="67"/>
      <c r="C990" s="67"/>
      <c r="D990" s="67"/>
      <c r="E990" s="67"/>
      <c r="F990" s="67"/>
      <c r="G990" s="67"/>
      <c r="H990" s="124"/>
      <c r="I990" s="134"/>
    </row>
    <row r="991" spans="1:9" ht="24.95" customHeight="1" thickBot="1" x14ac:dyDescent="0.25">
      <c r="A991" s="57"/>
      <c r="B991" s="68"/>
      <c r="C991" s="68"/>
      <c r="D991" s="68"/>
      <c r="E991" s="68"/>
      <c r="F991" s="68"/>
      <c r="G991" s="68"/>
      <c r="H991" s="136"/>
      <c r="I991" s="135"/>
    </row>
    <row r="992" spans="1:9" ht="39.950000000000003" customHeight="1" x14ac:dyDescent="0.2">
      <c r="A992" s="274" t="s">
        <v>662</v>
      </c>
      <c r="B992" s="116"/>
      <c r="C992" s="116"/>
      <c r="D992" s="116"/>
      <c r="E992" s="116"/>
      <c r="F992" s="116"/>
      <c r="G992" s="116"/>
      <c r="H992" s="124"/>
      <c r="I992" s="134"/>
    </row>
    <row r="993" spans="1:9" ht="24.95" customHeight="1" x14ac:dyDescent="0.2">
      <c r="A993" s="21" t="s">
        <v>145</v>
      </c>
      <c r="B993" s="54"/>
      <c r="C993" s="54"/>
      <c r="D993" s="54"/>
      <c r="E993" s="54"/>
      <c r="F993" s="54"/>
      <c r="G993" s="54"/>
      <c r="H993" s="127">
        <f>B993+C993+D993+F993+G993</f>
        <v>0</v>
      </c>
      <c r="I993" s="134">
        <f>E993+H993</f>
        <v>0</v>
      </c>
    </row>
    <row r="994" spans="1:9" ht="24.95" customHeight="1" x14ac:dyDescent="0.2">
      <c r="A994" s="21" t="s">
        <v>663</v>
      </c>
      <c r="B994" s="54"/>
      <c r="C994" s="54"/>
      <c r="D994" s="54"/>
      <c r="E994" s="54"/>
      <c r="F994" s="54"/>
      <c r="G994" s="54"/>
      <c r="H994" s="127">
        <f>B994+C994+D994+F994+G994</f>
        <v>0</v>
      </c>
      <c r="I994" s="134">
        <f t="shared" ref="I994:I997" si="256">E994+H994</f>
        <v>0</v>
      </c>
    </row>
    <row r="995" spans="1:9" ht="24.95" customHeight="1" x14ac:dyDescent="0.2">
      <c r="A995" s="21" t="s">
        <v>664</v>
      </c>
      <c r="B995" s="54"/>
      <c r="C995" s="54"/>
      <c r="D995" s="54"/>
      <c r="E995" s="54"/>
      <c r="F995" s="54"/>
      <c r="G995" s="54"/>
      <c r="H995" s="127">
        <f>B995+C995+D995+F995+G995</f>
        <v>0</v>
      </c>
      <c r="I995" s="134">
        <f t="shared" si="256"/>
        <v>0</v>
      </c>
    </row>
    <row r="996" spans="1:9" ht="24.95" customHeight="1" x14ac:dyDescent="0.2">
      <c r="A996" s="21" t="s">
        <v>665</v>
      </c>
      <c r="B996" s="76"/>
      <c r="C996" s="76"/>
      <c r="D996" s="76"/>
      <c r="E996" s="76"/>
      <c r="F996" s="76"/>
      <c r="G996" s="76"/>
      <c r="H996" s="140">
        <f>B996+C996+D996+F996+G996</f>
        <v>0</v>
      </c>
      <c r="I996" s="134">
        <f t="shared" si="256"/>
        <v>0</v>
      </c>
    </row>
    <row r="997" spans="1:9" ht="24.95" customHeight="1" x14ac:dyDescent="0.2">
      <c r="A997" s="21" t="s">
        <v>666</v>
      </c>
      <c r="B997" s="76"/>
      <c r="C997" s="76"/>
      <c r="D997" s="76"/>
      <c r="E997" s="76"/>
      <c r="F997" s="76"/>
      <c r="G997" s="76"/>
      <c r="H997" s="140">
        <f>B997+C997+D997+F997+G997</f>
        <v>0</v>
      </c>
      <c r="I997" s="134">
        <f t="shared" si="256"/>
        <v>0</v>
      </c>
    </row>
    <row r="998" spans="1:9" ht="24.95" customHeight="1" x14ac:dyDescent="0.2">
      <c r="A998" s="56">
        <v>0</v>
      </c>
      <c r="B998" s="67"/>
      <c r="C998" s="67"/>
      <c r="D998" s="67"/>
      <c r="E998" s="67"/>
      <c r="F998" s="67"/>
      <c r="G998" s="67"/>
      <c r="H998" s="124"/>
      <c r="I998" s="134"/>
    </row>
    <row r="999" spans="1:9" ht="24.95" customHeight="1" x14ac:dyDescent="0.2">
      <c r="A999" s="56">
        <v>0</v>
      </c>
      <c r="B999" s="67"/>
      <c r="C999" s="67"/>
      <c r="D999" s="67"/>
      <c r="E999" s="67"/>
      <c r="F999" s="67"/>
      <c r="G999" s="67"/>
      <c r="H999" s="124"/>
      <c r="I999" s="134"/>
    </row>
    <row r="1000" spans="1:9" ht="24.95" customHeight="1" x14ac:dyDescent="0.2">
      <c r="A1000" s="56">
        <v>0</v>
      </c>
      <c r="B1000" s="67"/>
      <c r="C1000" s="67"/>
      <c r="D1000" s="67"/>
      <c r="E1000" s="67"/>
      <c r="F1000" s="67"/>
      <c r="G1000" s="67"/>
      <c r="H1000" s="124"/>
      <c r="I1000" s="134"/>
    </row>
    <row r="1001" spans="1:9" s="18" customFormat="1" ht="24.95" customHeight="1" x14ac:dyDescent="0.2">
      <c r="A1001" s="59" t="s">
        <v>169</v>
      </c>
      <c r="B1001" s="72" t="str">
        <f t="shared" ref="B1001:I1001" si="257">IF(B993-B994-B995=0,"OK","OUT OF BALANCE BY")</f>
        <v>OK</v>
      </c>
      <c r="C1001" s="72" t="str">
        <f t="shared" si="257"/>
        <v>OK</v>
      </c>
      <c r="D1001" s="72" t="str">
        <f t="shared" si="257"/>
        <v>OK</v>
      </c>
      <c r="E1001" s="72" t="str">
        <f t="shared" si="257"/>
        <v>OK</v>
      </c>
      <c r="F1001" s="72" t="str">
        <f t="shared" si="257"/>
        <v>OK</v>
      </c>
      <c r="G1001" s="72" t="str">
        <f t="shared" si="257"/>
        <v>OK</v>
      </c>
      <c r="H1001" s="125" t="str">
        <f t="shared" si="257"/>
        <v>OK</v>
      </c>
      <c r="I1001" s="137" t="str">
        <f t="shared" si="257"/>
        <v>OK</v>
      </c>
    </row>
    <row r="1002" spans="1:9" s="18" customFormat="1" ht="24.95" customHeight="1" x14ac:dyDescent="0.2">
      <c r="A1002" s="59"/>
      <c r="B1002" s="67">
        <f t="shared" ref="B1002:I1002" si="258">B993-B994-B995</f>
        <v>0</v>
      </c>
      <c r="C1002" s="67">
        <f t="shared" si="258"/>
        <v>0</v>
      </c>
      <c r="D1002" s="67">
        <f t="shared" si="258"/>
        <v>0</v>
      </c>
      <c r="E1002" s="67">
        <f t="shared" si="258"/>
        <v>0</v>
      </c>
      <c r="F1002" s="67">
        <f t="shared" si="258"/>
        <v>0</v>
      </c>
      <c r="G1002" s="67">
        <f t="shared" si="258"/>
        <v>0</v>
      </c>
      <c r="H1002" s="124">
        <f t="shared" si="258"/>
        <v>0</v>
      </c>
      <c r="I1002" s="134">
        <f t="shared" si="258"/>
        <v>0</v>
      </c>
    </row>
    <row r="1003" spans="1:9" ht="24.95" customHeight="1" thickBot="1" x14ac:dyDescent="0.25">
      <c r="A1003" s="57"/>
      <c r="B1003" s="68"/>
      <c r="C1003" s="68"/>
      <c r="D1003" s="68"/>
      <c r="E1003" s="68"/>
      <c r="F1003" s="68"/>
      <c r="G1003" s="68"/>
      <c r="H1003" s="136"/>
      <c r="I1003" s="135"/>
    </row>
    <row r="1004" spans="1:9" ht="39.950000000000003" customHeight="1" x14ac:dyDescent="0.2">
      <c r="A1004" s="274" t="s">
        <v>667</v>
      </c>
      <c r="B1004" s="116"/>
      <c r="C1004" s="116"/>
      <c r="D1004" s="116"/>
      <c r="E1004" s="116"/>
      <c r="F1004" s="116"/>
      <c r="G1004" s="116"/>
      <c r="H1004" s="124"/>
      <c r="I1004" s="134"/>
    </row>
    <row r="1005" spans="1:9" ht="24.95" customHeight="1" x14ac:dyDescent="0.2">
      <c r="A1005" s="21" t="s">
        <v>145</v>
      </c>
      <c r="B1005" s="54"/>
      <c r="C1005" s="54"/>
      <c r="D1005" s="54"/>
      <c r="E1005" s="54"/>
      <c r="F1005" s="54"/>
      <c r="G1005" s="54"/>
      <c r="H1005" s="127">
        <f>B1005+C1005+D1005+F1005+G1005</f>
        <v>0</v>
      </c>
      <c r="I1005" s="134">
        <f>E1005+H1005</f>
        <v>0</v>
      </c>
    </row>
    <row r="1006" spans="1:9" ht="24.95" customHeight="1" x14ac:dyDescent="0.2">
      <c r="A1006" s="130" t="s">
        <v>668</v>
      </c>
      <c r="B1006" s="127">
        <f t="shared" ref="B1006:G1006" si="259">B1005</f>
        <v>0</v>
      </c>
      <c r="C1006" s="127">
        <f t="shared" si="259"/>
        <v>0</v>
      </c>
      <c r="D1006" s="127">
        <f t="shared" si="259"/>
        <v>0</v>
      </c>
      <c r="E1006" s="127">
        <f t="shared" si="259"/>
        <v>0</v>
      </c>
      <c r="F1006" s="127">
        <f t="shared" si="259"/>
        <v>0</v>
      </c>
      <c r="G1006" s="127">
        <f t="shared" si="259"/>
        <v>0</v>
      </c>
      <c r="H1006" s="127">
        <f>B1006+C1006+D1006+F1006+G1006</f>
        <v>0</v>
      </c>
      <c r="I1006" s="134">
        <f t="shared" ref="I1006:I1007" si="260">E1006+H1006</f>
        <v>0</v>
      </c>
    </row>
    <row r="1007" spans="1:9" ht="24.95" customHeight="1" x14ac:dyDescent="0.2">
      <c r="A1007" s="21" t="s">
        <v>669</v>
      </c>
      <c r="B1007" s="54"/>
      <c r="C1007" s="54"/>
      <c r="D1007" s="54"/>
      <c r="E1007" s="54"/>
      <c r="F1007" s="54"/>
      <c r="G1007" s="54"/>
      <c r="H1007" s="127">
        <f>B1007+C1007+D1007+F1007+G1007</f>
        <v>0</v>
      </c>
      <c r="I1007" s="134">
        <f t="shared" si="260"/>
        <v>0</v>
      </c>
    </row>
    <row r="1008" spans="1:9" ht="24.95" customHeight="1" x14ac:dyDescent="0.2">
      <c r="A1008" s="56">
        <v>0</v>
      </c>
      <c r="B1008" s="67"/>
      <c r="C1008" s="67"/>
      <c r="D1008" s="67"/>
      <c r="E1008" s="67"/>
      <c r="F1008" s="67"/>
      <c r="G1008" s="67"/>
      <c r="H1008" s="124"/>
      <c r="I1008" s="134"/>
    </row>
    <row r="1009" spans="1:9" ht="24.95" customHeight="1" x14ac:dyDescent="0.2">
      <c r="A1009" s="56">
        <v>0</v>
      </c>
      <c r="B1009" s="67"/>
      <c r="C1009" s="67"/>
      <c r="D1009" s="67"/>
      <c r="E1009" s="67"/>
      <c r="F1009" s="67"/>
      <c r="G1009" s="67"/>
      <c r="H1009" s="124"/>
      <c r="I1009" s="134"/>
    </row>
    <row r="1010" spans="1:9" ht="24.95" customHeight="1" x14ac:dyDescent="0.2">
      <c r="A1010" s="56">
        <v>0</v>
      </c>
      <c r="B1010" s="67"/>
      <c r="C1010" s="67"/>
      <c r="D1010" s="67"/>
      <c r="E1010" s="67"/>
      <c r="F1010" s="67"/>
      <c r="G1010" s="67"/>
      <c r="H1010" s="124"/>
      <c r="I1010" s="134"/>
    </row>
    <row r="1011" spans="1:9" ht="24.95" customHeight="1" thickBot="1" x14ac:dyDescent="0.25">
      <c r="A1011" s="57"/>
      <c r="B1011" s="68"/>
      <c r="C1011" s="68"/>
      <c r="D1011" s="68"/>
      <c r="E1011" s="68"/>
      <c r="F1011" s="68"/>
      <c r="G1011" s="68"/>
      <c r="H1011" s="136"/>
      <c r="I1011" s="135"/>
    </row>
    <row r="1012" spans="1:9" ht="39.950000000000003" customHeight="1" x14ac:dyDescent="0.2">
      <c r="A1012" s="274" t="s">
        <v>670</v>
      </c>
      <c r="B1012" s="116"/>
      <c r="C1012" s="116"/>
      <c r="D1012" s="116"/>
      <c r="E1012" s="116"/>
      <c r="F1012" s="116"/>
      <c r="G1012" s="116"/>
      <c r="H1012" s="124"/>
      <c r="I1012" s="134"/>
    </row>
    <row r="1013" spans="1:9" ht="24.95" customHeight="1" x14ac:dyDescent="0.2">
      <c r="A1013" s="21" t="s">
        <v>145</v>
      </c>
      <c r="B1013" s="54"/>
      <c r="C1013" s="54"/>
      <c r="D1013" s="54"/>
      <c r="E1013" s="54"/>
      <c r="F1013" s="54"/>
      <c r="G1013" s="54"/>
      <c r="H1013" s="127">
        <f>B1013+C1013+D1013+F1013+G1013</f>
        <v>0</v>
      </c>
      <c r="I1013" s="134">
        <f>E1013+H1013</f>
        <v>0</v>
      </c>
    </row>
    <row r="1014" spans="1:9" ht="24.95" customHeight="1" x14ac:dyDescent="0.2">
      <c r="A1014" s="130" t="s">
        <v>671</v>
      </c>
      <c r="B1014" s="127">
        <f t="shared" ref="B1014:G1014" si="261">B1013</f>
        <v>0</v>
      </c>
      <c r="C1014" s="127">
        <f t="shared" si="261"/>
        <v>0</v>
      </c>
      <c r="D1014" s="127">
        <f t="shared" si="261"/>
        <v>0</v>
      </c>
      <c r="E1014" s="127">
        <f t="shared" si="261"/>
        <v>0</v>
      </c>
      <c r="F1014" s="127">
        <f t="shared" si="261"/>
        <v>0</v>
      </c>
      <c r="G1014" s="127">
        <f t="shared" si="261"/>
        <v>0</v>
      </c>
      <c r="H1014" s="127">
        <f>B1014+C1014+D1014+F1014+G1014</f>
        <v>0</v>
      </c>
      <c r="I1014" s="134">
        <f t="shared" ref="I1014:I1017" si="262">E1014+H1014</f>
        <v>0</v>
      </c>
    </row>
    <row r="1015" spans="1:9" ht="24.95" customHeight="1" x14ac:dyDescent="0.2">
      <c r="A1015" s="21" t="s">
        <v>672</v>
      </c>
      <c r="B1015" s="76"/>
      <c r="C1015" s="76"/>
      <c r="D1015" s="76"/>
      <c r="E1015" s="76"/>
      <c r="F1015" s="76"/>
      <c r="G1015" s="76"/>
      <c r="H1015" s="140">
        <f>B1015+C1015+D1015+F1015+G1015</f>
        <v>0</v>
      </c>
      <c r="I1015" s="134">
        <f t="shared" si="262"/>
        <v>0</v>
      </c>
    </row>
    <row r="1016" spans="1:9" ht="24.95" customHeight="1" x14ac:dyDescent="0.2">
      <c r="A1016" s="21" t="s">
        <v>673</v>
      </c>
      <c r="B1016" s="76"/>
      <c r="C1016" s="76"/>
      <c r="D1016" s="76"/>
      <c r="E1016" s="76"/>
      <c r="F1016" s="76"/>
      <c r="G1016" s="76"/>
      <c r="H1016" s="140">
        <f>B1016+C1016+D1016+F1016+G1016</f>
        <v>0</v>
      </c>
      <c r="I1016" s="134">
        <f t="shared" si="262"/>
        <v>0</v>
      </c>
    </row>
    <row r="1017" spans="1:9" ht="24.95" customHeight="1" x14ac:dyDescent="0.2">
      <c r="A1017" s="21" t="s">
        <v>674</v>
      </c>
      <c r="B1017" s="76"/>
      <c r="C1017" s="76"/>
      <c r="D1017" s="76"/>
      <c r="E1017" s="76"/>
      <c r="F1017" s="76"/>
      <c r="G1017" s="76"/>
      <c r="H1017" s="140">
        <f>B1017+C1017+D1017+F1017+G1017</f>
        <v>0</v>
      </c>
      <c r="I1017" s="134">
        <f t="shared" si="262"/>
        <v>0</v>
      </c>
    </row>
    <row r="1018" spans="1:9" ht="24.95" customHeight="1" x14ac:dyDescent="0.2">
      <c r="A1018" s="56">
        <v>0</v>
      </c>
      <c r="B1018" s="78"/>
      <c r="C1018" s="78"/>
      <c r="D1018" s="78"/>
      <c r="E1018" s="78"/>
      <c r="F1018" s="78"/>
      <c r="G1018" s="78"/>
      <c r="H1018" s="128"/>
      <c r="I1018" s="134"/>
    </row>
    <row r="1019" spans="1:9" ht="24.95" customHeight="1" x14ac:dyDescent="0.2">
      <c r="A1019" s="56">
        <v>0</v>
      </c>
      <c r="B1019" s="78"/>
      <c r="C1019" s="78"/>
      <c r="D1019" s="78"/>
      <c r="E1019" s="78"/>
      <c r="F1019" s="78"/>
      <c r="G1019" s="78"/>
      <c r="H1019" s="128"/>
      <c r="I1019" s="134"/>
    </row>
    <row r="1020" spans="1:9" ht="24.95" customHeight="1" x14ac:dyDescent="0.2">
      <c r="A1020" s="56">
        <v>0</v>
      </c>
      <c r="B1020" s="67"/>
      <c r="C1020" s="67"/>
      <c r="D1020" s="67"/>
      <c r="E1020" s="67"/>
      <c r="F1020" s="67"/>
      <c r="G1020" s="67"/>
      <c r="H1020" s="124"/>
      <c r="I1020" s="134"/>
    </row>
    <row r="1021" spans="1:9" ht="24.95" customHeight="1" thickBot="1" x14ac:dyDescent="0.25">
      <c r="A1021" s="57"/>
      <c r="B1021" s="68"/>
      <c r="C1021" s="68"/>
      <c r="D1021" s="68"/>
      <c r="E1021" s="68"/>
      <c r="F1021" s="68"/>
      <c r="G1021" s="68"/>
      <c r="H1021" s="136"/>
      <c r="I1021" s="135"/>
    </row>
    <row r="1022" spans="1:9" ht="39.950000000000003" customHeight="1" x14ac:dyDescent="0.2">
      <c r="A1022" s="274" t="s">
        <v>675</v>
      </c>
      <c r="B1022" s="119"/>
      <c r="C1022" s="119"/>
      <c r="D1022" s="119"/>
      <c r="E1022" s="119"/>
      <c r="F1022" s="119"/>
      <c r="G1022" s="119"/>
      <c r="H1022" s="120"/>
      <c r="I1022" s="134"/>
    </row>
    <row r="1023" spans="1:9" ht="24.95" customHeight="1" x14ac:dyDescent="0.2">
      <c r="A1023" s="21" t="s">
        <v>145</v>
      </c>
      <c r="B1023" s="52"/>
      <c r="C1023" s="52"/>
      <c r="D1023" s="52"/>
      <c r="E1023" s="52"/>
      <c r="F1023" s="52"/>
      <c r="G1023" s="52"/>
      <c r="H1023" s="131">
        <f t="shared" ref="H1023:H1035" si="263">B1023+C1023+D1023+F1023+G1023</f>
        <v>0</v>
      </c>
      <c r="I1023" s="134">
        <f>E1023+H1023</f>
        <v>0</v>
      </c>
    </row>
    <row r="1024" spans="1:9" ht="24.95" customHeight="1" x14ac:dyDescent="0.2">
      <c r="A1024" s="130" t="s">
        <v>676</v>
      </c>
      <c r="B1024" s="140">
        <f t="shared" ref="B1024:G1024" si="264">B1023</f>
        <v>0</v>
      </c>
      <c r="C1024" s="140">
        <f t="shared" si="264"/>
        <v>0</v>
      </c>
      <c r="D1024" s="140">
        <f t="shared" si="264"/>
        <v>0</v>
      </c>
      <c r="E1024" s="140">
        <f t="shared" si="264"/>
        <v>0</v>
      </c>
      <c r="F1024" s="140">
        <f t="shared" si="264"/>
        <v>0</v>
      </c>
      <c r="G1024" s="140">
        <f t="shared" si="264"/>
        <v>0</v>
      </c>
      <c r="H1024" s="140">
        <f t="shared" si="263"/>
        <v>0</v>
      </c>
      <c r="I1024" s="134">
        <f t="shared" ref="I1024:I1035" si="265">E1024+H1024</f>
        <v>0</v>
      </c>
    </row>
    <row r="1025" spans="1:9" ht="24.95" customHeight="1" x14ac:dyDescent="0.2">
      <c r="A1025" s="21" t="s">
        <v>677</v>
      </c>
      <c r="B1025" s="76"/>
      <c r="C1025" s="76"/>
      <c r="D1025" s="76"/>
      <c r="E1025" s="76"/>
      <c r="F1025" s="76"/>
      <c r="G1025" s="76"/>
      <c r="H1025" s="140">
        <f t="shared" si="263"/>
        <v>0</v>
      </c>
      <c r="I1025" s="134">
        <f t="shared" si="265"/>
        <v>0</v>
      </c>
    </row>
    <row r="1026" spans="1:9" ht="24.95" customHeight="1" x14ac:dyDescent="0.2">
      <c r="A1026" s="21" t="s">
        <v>678</v>
      </c>
      <c r="B1026" s="76"/>
      <c r="C1026" s="76"/>
      <c r="D1026" s="76"/>
      <c r="E1026" s="76"/>
      <c r="F1026" s="76"/>
      <c r="G1026" s="76"/>
      <c r="H1026" s="140">
        <f t="shared" si="263"/>
        <v>0</v>
      </c>
      <c r="I1026" s="134">
        <f t="shared" si="265"/>
        <v>0</v>
      </c>
    </row>
    <row r="1027" spans="1:9" ht="24.95" customHeight="1" x14ac:dyDescent="0.2">
      <c r="A1027" s="21" t="s">
        <v>679</v>
      </c>
      <c r="B1027" s="76"/>
      <c r="C1027" s="76"/>
      <c r="D1027" s="76"/>
      <c r="E1027" s="76"/>
      <c r="F1027" s="76"/>
      <c r="G1027" s="76"/>
      <c r="H1027" s="140">
        <f t="shared" si="263"/>
        <v>0</v>
      </c>
      <c r="I1027" s="134">
        <f t="shared" si="265"/>
        <v>0</v>
      </c>
    </row>
    <row r="1028" spans="1:9" ht="24.95" customHeight="1" x14ac:dyDescent="0.2">
      <c r="A1028" s="21" t="s">
        <v>680</v>
      </c>
      <c r="B1028" s="52"/>
      <c r="C1028" s="52"/>
      <c r="D1028" s="52"/>
      <c r="E1028" s="52"/>
      <c r="F1028" s="52"/>
      <c r="G1028" s="52"/>
      <c r="H1028" s="131">
        <f t="shared" si="263"/>
        <v>0</v>
      </c>
      <c r="I1028" s="134">
        <f t="shared" si="265"/>
        <v>0</v>
      </c>
    </row>
    <row r="1029" spans="1:9" ht="24.95" customHeight="1" x14ac:dyDescent="0.2">
      <c r="A1029" s="21" t="s">
        <v>681</v>
      </c>
      <c r="B1029" s="52"/>
      <c r="C1029" s="52"/>
      <c r="D1029" s="52"/>
      <c r="E1029" s="52"/>
      <c r="F1029" s="52"/>
      <c r="G1029" s="52"/>
      <c r="H1029" s="131">
        <f t="shared" si="263"/>
        <v>0</v>
      </c>
      <c r="I1029" s="134">
        <f t="shared" si="265"/>
        <v>0</v>
      </c>
    </row>
    <row r="1030" spans="1:9" ht="24.95" customHeight="1" x14ac:dyDescent="0.2">
      <c r="A1030" s="21" t="s">
        <v>682</v>
      </c>
      <c r="B1030" s="52"/>
      <c r="C1030" s="52"/>
      <c r="D1030" s="52"/>
      <c r="E1030" s="52"/>
      <c r="F1030" s="52"/>
      <c r="G1030" s="52"/>
      <c r="H1030" s="131">
        <f t="shared" si="263"/>
        <v>0</v>
      </c>
      <c r="I1030" s="134">
        <f t="shared" si="265"/>
        <v>0</v>
      </c>
    </row>
    <row r="1031" spans="1:9" ht="24.95" customHeight="1" x14ac:dyDescent="0.2">
      <c r="A1031" s="21" t="s">
        <v>683</v>
      </c>
      <c r="B1031" s="52"/>
      <c r="C1031" s="52"/>
      <c r="D1031" s="52"/>
      <c r="E1031" s="52"/>
      <c r="F1031" s="52"/>
      <c r="G1031" s="52"/>
      <c r="H1031" s="131">
        <f t="shared" si="263"/>
        <v>0</v>
      </c>
      <c r="I1031" s="134">
        <f t="shared" si="265"/>
        <v>0</v>
      </c>
    </row>
    <row r="1032" spans="1:9" ht="24.95" customHeight="1" x14ac:dyDescent="0.2">
      <c r="A1032" s="21" t="s">
        <v>684</v>
      </c>
      <c r="B1032" s="52"/>
      <c r="C1032" s="52"/>
      <c r="D1032" s="52"/>
      <c r="E1032" s="52"/>
      <c r="F1032" s="52"/>
      <c r="G1032" s="52"/>
      <c r="H1032" s="131">
        <f t="shared" si="263"/>
        <v>0</v>
      </c>
      <c r="I1032" s="134">
        <f t="shared" si="265"/>
        <v>0</v>
      </c>
    </row>
    <row r="1033" spans="1:9" ht="24.95" customHeight="1" x14ac:dyDescent="0.2">
      <c r="A1033" s="21" t="s">
        <v>685</v>
      </c>
      <c r="B1033" s="52"/>
      <c r="C1033" s="52"/>
      <c r="D1033" s="52"/>
      <c r="E1033" s="52"/>
      <c r="F1033" s="52"/>
      <c r="G1033" s="52"/>
      <c r="H1033" s="131">
        <f t="shared" si="263"/>
        <v>0</v>
      </c>
      <c r="I1033" s="134">
        <f t="shared" si="265"/>
        <v>0</v>
      </c>
    </row>
    <row r="1034" spans="1:9" ht="24.95" customHeight="1" x14ac:dyDescent="0.2">
      <c r="A1034" s="21" t="s">
        <v>686</v>
      </c>
      <c r="B1034" s="52"/>
      <c r="C1034" s="52"/>
      <c r="D1034" s="52"/>
      <c r="E1034" s="52"/>
      <c r="F1034" s="52"/>
      <c r="G1034" s="52"/>
      <c r="H1034" s="131">
        <f t="shared" si="263"/>
        <v>0</v>
      </c>
      <c r="I1034" s="134">
        <f t="shared" si="265"/>
        <v>0</v>
      </c>
    </row>
    <row r="1035" spans="1:9" ht="24.95" customHeight="1" x14ac:dyDescent="0.2">
      <c r="A1035" s="21" t="s">
        <v>687</v>
      </c>
      <c r="B1035" s="52"/>
      <c r="C1035" s="52"/>
      <c r="D1035" s="52"/>
      <c r="E1035" s="52"/>
      <c r="F1035" s="52"/>
      <c r="G1035" s="52"/>
      <c r="H1035" s="131">
        <f t="shared" si="263"/>
        <v>0</v>
      </c>
      <c r="I1035" s="134">
        <f t="shared" si="265"/>
        <v>0</v>
      </c>
    </row>
    <row r="1036" spans="1:9" ht="24.95" customHeight="1" x14ac:dyDescent="0.2">
      <c r="A1036" s="56">
        <v>0</v>
      </c>
      <c r="B1036" s="70"/>
      <c r="C1036" s="70"/>
      <c r="D1036" s="70"/>
      <c r="E1036" s="70"/>
      <c r="F1036" s="70"/>
      <c r="G1036" s="70"/>
      <c r="H1036" s="120"/>
      <c r="I1036" s="134"/>
    </row>
    <row r="1037" spans="1:9" ht="24.95" customHeight="1" x14ac:dyDescent="0.2">
      <c r="A1037" s="56">
        <v>0</v>
      </c>
      <c r="B1037" s="70"/>
      <c r="C1037" s="70"/>
      <c r="D1037" s="70"/>
      <c r="E1037" s="70"/>
      <c r="F1037" s="70"/>
      <c r="G1037" s="70"/>
      <c r="H1037" s="120"/>
      <c r="I1037" s="134"/>
    </row>
    <row r="1038" spans="1:9" ht="24.95" customHeight="1" x14ac:dyDescent="0.2">
      <c r="A1038" s="56">
        <v>0</v>
      </c>
      <c r="B1038" s="70"/>
      <c r="C1038" s="70"/>
      <c r="D1038" s="70"/>
      <c r="E1038" s="70"/>
      <c r="F1038" s="70"/>
      <c r="G1038" s="70"/>
      <c r="H1038" s="120"/>
      <c r="I1038" s="134"/>
    </row>
    <row r="1039" spans="1:9" s="18" customFormat="1" ht="24.95" customHeight="1" x14ac:dyDescent="0.2">
      <c r="A1039" s="59" t="s">
        <v>688</v>
      </c>
      <c r="B1039" s="72" t="str">
        <f t="shared" ref="B1039:I1039" si="266">IF(B1023-B1026-B1030=0,"OK","OUT OF BALANCE BY")</f>
        <v>OK</v>
      </c>
      <c r="C1039" s="72" t="str">
        <f t="shared" si="266"/>
        <v>OK</v>
      </c>
      <c r="D1039" s="72" t="str">
        <f t="shared" si="266"/>
        <v>OK</v>
      </c>
      <c r="E1039" s="72" t="str">
        <f t="shared" si="266"/>
        <v>OK</v>
      </c>
      <c r="F1039" s="72" t="str">
        <f t="shared" si="266"/>
        <v>OK</v>
      </c>
      <c r="G1039" s="72" t="str">
        <f t="shared" si="266"/>
        <v>OK</v>
      </c>
      <c r="H1039" s="125" t="str">
        <f t="shared" si="266"/>
        <v>OK</v>
      </c>
      <c r="I1039" s="137" t="str">
        <f t="shared" si="266"/>
        <v>OK</v>
      </c>
    </row>
    <row r="1040" spans="1:9" s="18" customFormat="1" ht="24.95" customHeight="1" x14ac:dyDescent="0.2">
      <c r="A1040" s="59"/>
      <c r="B1040" s="67">
        <f t="shared" ref="B1040:I1040" si="267">B1023-B1026-B1030</f>
        <v>0</v>
      </c>
      <c r="C1040" s="67">
        <f t="shared" si="267"/>
        <v>0</v>
      </c>
      <c r="D1040" s="67">
        <f t="shared" si="267"/>
        <v>0</v>
      </c>
      <c r="E1040" s="67">
        <f t="shared" si="267"/>
        <v>0</v>
      </c>
      <c r="F1040" s="67">
        <f t="shared" si="267"/>
        <v>0</v>
      </c>
      <c r="G1040" s="67">
        <f t="shared" si="267"/>
        <v>0</v>
      </c>
      <c r="H1040" s="124">
        <f t="shared" si="267"/>
        <v>0</v>
      </c>
      <c r="I1040" s="134">
        <f t="shared" si="267"/>
        <v>0</v>
      </c>
    </row>
    <row r="1041" spans="1:9" s="18" customFormat="1" ht="24.95" customHeight="1" x14ac:dyDescent="0.2">
      <c r="A1041" s="59" t="s">
        <v>155</v>
      </c>
      <c r="B1041" s="72" t="str">
        <f>IF(B1023-B1025-B1026-B1028-B1029-B1031-B1032-B1033-B1034-B1035=0,"OK","OUT OF BALANCE BY")</f>
        <v>OK</v>
      </c>
      <c r="C1041" s="72" t="str">
        <f t="shared" ref="C1041:I1041" si="268">IF(C1023-C1025-C1026-C1028-C1029-C1031-C1032-C1033-C1034-C1035=0,"OK","OUT OF BALANCE BY")</f>
        <v>OK</v>
      </c>
      <c r="D1041" s="72" t="str">
        <f t="shared" si="268"/>
        <v>OK</v>
      </c>
      <c r="E1041" s="72" t="str">
        <f t="shared" si="268"/>
        <v>OK</v>
      </c>
      <c r="F1041" s="72" t="str">
        <f t="shared" si="268"/>
        <v>OK</v>
      </c>
      <c r="G1041" s="72" t="str">
        <f t="shared" si="268"/>
        <v>OK</v>
      </c>
      <c r="H1041" s="125" t="str">
        <f t="shared" si="268"/>
        <v>OK</v>
      </c>
      <c r="I1041" s="137" t="str">
        <f t="shared" si="268"/>
        <v>OK</v>
      </c>
    </row>
    <row r="1042" spans="1:9" s="18" customFormat="1" ht="24.95" customHeight="1" x14ac:dyDescent="0.2">
      <c r="A1042" s="59"/>
      <c r="B1042" s="67">
        <f>B1023-B1025-B1026-B1028-B1029-B1031-B1032-B1033-B1034-B1035</f>
        <v>0</v>
      </c>
      <c r="C1042" s="67">
        <f t="shared" ref="C1042:I1042" si="269">C1023-C1025-C1026-C1028-C1029-C1031-C1032-C1033-C1034-C1035</f>
        <v>0</v>
      </c>
      <c r="D1042" s="67">
        <f t="shared" si="269"/>
        <v>0</v>
      </c>
      <c r="E1042" s="67">
        <f t="shared" si="269"/>
        <v>0</v>
      </c>
      <c r="F1042" s="67">
        <f t="shared" si="269"/>
        <v>0</v>
      </c>
      <c r="G1042" s="67">
        <f t="shared" si="269"/>
        <v>0</v>
      </c>
      <c r="H1042" s="124">
        <f t="shared" si="269"/>
        <v>0</v>
      </c>
      <c r="I1042" s="134">
        <f t="shared" si="269"/>
        <v>0</v>
      </c>
    </row>
    <row r="1043" spans="1:9" ht="24.95" customHeight="1" thickBot="1" x14ac:dyDescent="0.25">
      <c r="A1043" s="62"/>
      <c r="B1043" s="73"/>
      <c r="C1043" s="73"/>
      <c r="D1043" s="73"/>
      <c r="E1043" s="73"/>
      <c r="F1043" s="73"/>
      <c r="G1043" s="73"/>
      <c r="H1043" s="138"/>
      <c r="I1043" s="8"/>
    </row>
    <row r="1044" spans="1:9" ht="39.950000000000003" customHeight="1" x14ac:dyDescent="0.2">
      <c r="A1044" s="275" t="s">
        <v>689</v>
      </c>
      <c r="B1044" s="119"/>
      <c r="C1044" s="119"/>
      <c r="D1044" s="119"/>
      <c r="E1044" s="119"/>
      <c r="F1044" s="119"/>
      <c r="G1044" s="119"/>
      <c r="H1044" s="120"/>
      <c r="I1044" s="134"/>
    </row>
    <row r="1045" spans="1:9" ht="24.95" customHeight="1" x14ac:dyDescent="0.2">
      <c r="A1045" s="21" t="s">
        <v>145</v>
      </c>
      <c r="B1045" s="52"/>
      <c r="C1045" s="52"/>
      <c r="D1045" s="52"/>
      <c r="E1045" s="52"/>
      <c r="F1045" s="52"/>
      <c r="G1045" s="52"/>
      <c r="H1045" s="131">
        <f>B1045+C1045+D1045+F1045+G1045</f>
        <v>0</v>
      </c>
      <c r="I1045" s="134">
        <f>E1045+H1045</f>
        <v>0</v>
      </c>
    </row>
    <row r="1046" spans="1:9" ht="24.95" customHeight="1" x14ac:dyDescent="0.2">
      <c r="A1046" s="130" t="s">
        <v>690</v>
      </c>
      <c r="B1046" s="131">
        <f t="shared" ref="B1046:G1046" si="270">B1045</f>
        <v>0</v>
      </c>
      <c r="C1046" s="131">
        <f t="shared" si="270"/>
        <v>0</v>
      </c>
      <c r="D1046" s="131">
        <f t="shared" si="270"/>
        <v>0</v>
      </c>
      <c r="E1046" s="131">
        <f t="shared" si="270"/>
        <v>0</v>
      </c>
      <c r="F1046" s="131">
        <f t="shared" si="270"/>
        <v>0</v>
      </c>
      <c r="G1046" s="131">
        <f t="shared" si="270"/>
        <v>0</v>
      </c>
      <c r="H1046" s="131">
        <f>B1046+C1046+D1046+F1046+G1046</f>
        <v>0</v>
      </c>
      <c r="I1046" s="134">
        <f t="shared" ref="I1046:I1048" si="271">E1046+H1046</f>
        <v>0</v>
      </c>
    </row>
    <row r="1047" spans="1:9" ht="24.95" customHeight="1" x14ac:dyDescent="0.2">
      <c r="A1047" s="21" t="s">
        <v>691</v>
      </c>
      <c r="B1047" s="52"/>
      <c r="C1047" s="52"/>
      <c r="D1047" s="52"/>
      <c r="E1047" s="52"/>
      <c r="F1047" s="52"/>
      <c r="G1047" s="52"/>
      <c r="H1047" s="131">
        <f>B1047+C1047+D1047+F1047+G1047</f>
        <v>0</v>
      </c>
      <c r="I1047" s="134">
        <f t="shared" si="271"/>
        <v>0</v>
      </c>
    </row>
    <row r="1048" spans="1:9" ht="24.95" customHeight="1" x14ac:dyDescent="0.2">
      <c r="A1048" s="21" t="s">
        <v>692</v>
      </c>
      <c r="B1048" s="52"/>
      <c r="C1048" s="52"/>
      <c r="D1048" s="52"/>
      <c r="E1048" s="52"/>
      <c r="F1048" s="52"/>
      <c r="G1048" s="52"/>
      <c r="H1048" s="131">
        <f>B1048+C1048+D1048+F1048+G1048</f>
        <v>0</v>
      </c>
      <c r="I1048" s="134">
        <f t="shared" si="271"/>
        <v>0</v>
      </c>
    </row>
    <row r="1049" spans="1:9" ht="24.95" customHeight="1" x14ac:dyDescent="0.2">
      <c r="A1049" s="56">
        <v>0</v>
      </c>
      <c r="B1049" s="70"/>
      <c r="C1049" s="70"/>
      <c r="D1049" s="70"/>
      <c r="E1049" s="70"/>
      <c r="F1049" s="70"/>
      <c r="G1049" s="70"/>
      <c r="H1049" s="120"/>
      <c r="I1049" s="134"/>
    </row>
    <row r="1050" spans="1:9" ht="24.95" customHeight="1" x14ac:dyDescent="0.2">
      <c r="A1050" s="56">
        <v>0</v>
      </c>
      <c r="B1050" s="70"/>
      <c r="C1050" s="70"/>
      <c r="D1050" s="70"/>
      <c r="E1050" s="70"/>
      <c r="F1050" s="70"/>
      <c r="G1050" s="70"/>
      <c r="H1050" s="120"/>
      <c r="I1050" s="134"/>
    </row>
    <row r="1051" spans="1:9" ht="24.95" customHeight="1" x14ac:dyDescent="0.2">
      <c r="A1051" s="56">
        <v>0</v>
      </c>
      <c r="B1051" s="67"/>
      <c r="C1051" s="67"/>
      <c r="D1051" s="67"/>
      <c r="E1051" s="67"/>
      <c r="F1051" s="67"/>
      <c r="G1051" s="67"/>
      <c r="H1051" s="124"/>
      <c r="I1051" s="134"/>
    </row>
    <row r="1052" spans="1:9" ht="24.95" customHeight="1" thickBot="1" x14ac:dyDescent="0.25">
      <c r="A1052" s="57"/>
      <c r="B1052" s="68"/>
      <c r="C1052" s="68"/>
      <c r="D1052" s="68"/>
      <c r="E1052" s="68"/>
      <c r="F1052" s="68"/>
      <c r="G1052" s="68"/>
      <c r="H1052" s="136"/>
      <c r="I1052" s="135"/>
    </row>
    <row r="1053" spans="1:9" ht="39.950000000000003" customHeight="1" x14ac:dyDescent="0.2">
      <c r="A1053" s="274" t="s">
        <v>693</v>
      </c>
      <c r="B1053" s="116"/>
      <c r="C1053" s="116"/>
      <c r="D1053" s="116"/>
      <c r="E1053" s="116"/>
      <c r="F1053" s="116"/>
      <c r="G1053" s="116"/>
      <c r="H1053" s="124"/>
      <c r="I1053" s="134"/>
    </row>
    <row r="1054" spans="1:9" ht="24.95" customHeight="1" x14ac:dyDescent="0.2">
      <c r="A1054" s="21" t="s">
        <v>145</v>
      </c>
      <c r="B1054" s="54"/>
      <c r="C1054" s="54"/>
      <c r="D1054" s="54"/>
      <c r="E1054" s="54"/>
      <c r="F1054" s="54"/>
      <c r="G1054" s="54"/>
      <c r="H1054" s="127">
        <f>B1054+C1054+D1054+F1054+G1054</f>
        <v>0</v>
      </c>
      <c r="I1054" s="134">
        <f>E1054+H1054</f>
        <v>0</v>
      </c>
    </row>
    <row r="1055" spans="1:9" ht="24.95" customHeight="1" x14ac:dyDescent="0.2">
      <c r="A1055" s="130" t="s">
        <v>694</v>
      </c>
      <c r="B1055" s="127">
        <f t="shared" ref="B1055:G1055" si="272">B1054</f>
        <v>0</v>
      </c>
      <c r="C1055" s="127">
        <f t="shared" si="272"/>
        <v>0</v>
      </c>
      <c r="D1055" s="127">
        <f t="shared" si="272"/>
        <v>0</v>
      </c>
      <c r="E1055" s="127">
        <f t="shared" si="272"/>
        <v>0</v>
      </c>
      <c r="F1055" s="127">
        <f t="shared" si="272"/>
        <v>0</v>
      </c>
      <c r="G1055" s="127">
        <f t="shared" si="272"/>
        <v>0</v>
      </c>
      <c r="H1055" s="127">
        <f>B1055+C1055+D1055+F1055+G1055</f>
        <v>0</v>
      </c>
      <c r="I1055" s="134">
        <f t="shared" ref="I1055:I1058" si="273">E1055+H1055</f>
        <v>0</v>
      </c>
    </row>
    <row r="1056" spans="1:9" ht="24.95" customHeight="1" x14ac:dyDescent="0.2">
      <c r="A1056" s="21" t="s">
        <v>695</v>
      </c>
      <c r="B1056" s="76"/>
      <c r="C1056" s="76"/>
      <c r="D1056" s="76"/>
      <c r="E1056" s="76"/>
      <c r="F1056" s="76"/>
      <c r="G1056" s="76"/>
      <c r="H1056" s="140">
        <f>B1056+C1056+D1056+F1056+G1056</f>
        <v>0</v>
      </c>
      <c r="I1056" s="134">
        <f t="shared" si="273"/>
        <v>0</v>
      </c>
    </row>
    <row r="1057" spans="1:9" ht="24.95" customHeight="1" x14ac:dyDescent="0.2">
      <c r="A1057" s="21" t="s">
        <v>231</v>
      </c>
      <c r="B1057" s="76"/>
      <c r="C1057" s="76"/>
      <c r="D1057" s="76"/>
      <c r="E1057" s="76"/>
      <c r="F1057" s="76"/>
      <c r="G1057" s="76"/>
      <c r="H1057" s="140">
        <f>B1057+C1057+D1057+F1057+G1057</f>
        <v>0</v>
      </c>
      <c r="I1057" s="134">
        <f t="shared" si="273"/>
        <v>0</v>
      </c>
    </row>
    <row r="1058" spans="1:9" ht="24.95" customHeight="1" x14ac:dyDescent="0.2">
      <c r="A1058" s="21" t="s">
        <v>696</v>
      </c>
      <c r="B1058" s="76"/>
      <c r="C1058" s="76"/>
      <c r="D1058" s="76"/>
      <c r="E1058" s="76"/>
      <c r="F1058" s="76"/>
      <c r="G1058" s="76"/>
      <c r="H1058" s="140">
        <f>B1058+C1058+D1058+F1058+G1058</f>
        <v>0</v>
      </c>
      <c r="I1058" s="134">
        <f t="shared" si="273"/>
        <v>0</v>
      </c>
    </row>
    <row r="1059" spans="1:9" ht="24.95" customHeight="1" x14ac:dyDescent="0.2">
      <c r="A1059" s="56">
        <v>0</v>
      </c>
      <c r="B1059" s="78"/>
      <c r="C1059" s="78"/>
      <c r="D1059" s="78"/>
      <c r="E1059" s="78"/>
      <c r="F1059" s="78"/>
      <c r="G1059" s="78"/>
      <c r="H1059" s="128"/>
      <c r="I1059" s="134"/>
    </row>
    <row r="1060" spans="1:9" ht="24.95" customHeight="1" x14ac:dyDescent="0.2">
      <c r="A1060" s="56">
        <v>0</v>
      </c>
      <c r="B1060" s="78"/>
      <c r="C1060" s="78"/>
      <c r="D1060" s="78"/>
      <c r="E1060" s="78"/>
      <c r="F1060" s="78"/>
      <c r="G1060" s="78"/>
      <c r="H1060" s="128"/>
      <c r="I1060" s="134"/>
    </row>
    <row r="1061" spans="1:9" ht="24.95" customHeight="1" x14ac:dyDescent="0.2">
      <c r="A1061" s="56">
        <v>0</v>
      </c>
      <c r="B1061" s="67"/>
      <c r="C1061" s="67"/>
      <c r="D1061" s="67"/>
      <c r="E1061" s="67"/>
      <c r="F1061" s="67"/>
      <c r="G1061" s="67"/>
      <c r="H1061" s="124"/>
      <c r="I1061" s="134"/>
    </row>
    <row r="1062" spans="1:9" ht="24.95" customHeight="1" thickBot="1" x14ac:dyDescent="0.25">
      <c r="A1062" s="57"/>
      <c r="B1062" s="68"/>
      <c r="C1062" s="68"/>
      <c r="D1062" s="68"/>
      <c r="E1062" s="68"/>
      <c r="F1062" s="68"/>
      <c r="G1062" s="68"/>
      <c r="H1062" s="136"/>
      <c r="I1062" s="135"/>
    </row>
    <row r="1063" spans="1:9" ht="39.950000000000003" customHeight="1" x14ac:dyDescent="0.2">
      <c r="A1063" s="274" t="s">
        <v>697</v>
      </c>
      <c r="B1063" s="119"/>
      <c r="C1063" s="119"/>
      <c r="D1063" s="119"/>
      <c r="E1063" s="119"/>
      <c r="F1063" s="119"/>
      <c r="G1063" s="119"/>
      <c r="H1063" s="120"/>
      <c r="I1063" s="134"/>
    </row>
    <row r="1064" spans="1:9" ht="24.95" customHeight="1" x14ac:dyDescent="0.2">
      <c r="A1064" s="21" t="s">
        <v>145</v>
      </c>
      <c r="B1064" s="52"/>
      <c r="C1064" s="52"/>
      <c r="D1064" s="52"/>
      <c r="E1064" s="52"/>
      <c r="F1064" s="52"/>
      <c r="G1064" s="52"/>
      <c r="H1064" s="131">
        <f t="shared" ref="H1064:H1073" si="274">B1064+C1064+D1064+F1064+G1064</f>
        <v>0</v>
      </c>
      <c r="I1064" s="134">
        <f>E1064+H1064</f>
        <v>0</v>
      </c>
    </row>
    <row r="1065" spans="1:9" ht="24.95" customHeight="1" x14ac:dyDescent="0.2">
      <c r="A1065" s="130" t="s">
        <v>698</v>
      </c>
      <c r="B1065" s="131">
        <f t="shared" ref="B1065:G1065" si="275">B1064</f>
        <v>0</v>
      </c>
      <c r="C1065" s="131">
        <f t="shared" si="275"/>
        <v>0</v>
      </c>
      <c r="D1065" s="131">
        <f t="shared" si="275"/>
        <v>0</v>
      </c>
      <c r="E1065" s="131">
        <f t="shared" si="275"/>
        <v>0</v>
      </c>
      <c r="F1065" s="131">
        <f t="shared" si="275"/>
        <v>0</v>
      </c>
      <c r="G1065" s="131">
        <f t="shared" si="275"/>
        <v>0</v>
      </c>
      <c r="H1065" s="131">
        <f t="shared" si="274"/>
        <v>0</v>
      </c>
      <c r="I1065" s="134">
        <f t="shared" ref="I1065:I1073" si="276">E1065+H1065</f>
        <v>0</v>
      </c>
    </row>
    <row r="1066" spans="1:9" ht="24.95" customHeight="1" x14ac:dyDescent="0.2">
      <c r="A1066" s="21" t="s">
        <v>699</v>
      </c>
      <c r="B1066" s="76"/>
      <c r="C1066" s="76"/>
      <c r="D1066" s="76"/>
      <c r="E1066" s="76"/>
      <c r="F1066" s="76"/>
      <c r="G1066" s="76"/>
      <c r="H1066" s="140">
        <f t="shared" si="274"/>
        <v>0</v>
      </c>
      <c r="I1066" s="134">
        <f t="shared" si="276"/>
        <v>0</v>
      </c>
    </row>
    <row r="1067" spans="1:9" ht="24.95" customHeight="1" x14ac:dyDescent="0.2">
      <c r="A1067" s="21" t="s">
        <v>700</v>
      </c>
      <c r="B1067" s="76"/>
      <c r="C1067" s="76"/>
      <c r="D1067" s="76"/>
      <c r="E1067" s="76"/>
      <c r="F1067" s="76"/>
      <c r="G1067" s="76"/>
      <c r="H1067" s="140">
        <f t="shared" si="274"/>
        <v>0</v>
      </c>
      <c r="I1067" s="134">
        <f t="shared" si="276"/>
        <v>0</v>
      </c>
    </row>
    <row r="1068" spans="1:9" ht="24.95" customHeight="1" x14ac:dyDescent="0.2">
      <c r="A1068" s="21" t="s">
        <v>701</v>
      </c>
      <c r="B1068" s="76"/>
      <c r="C1068" s="76"/>
      <c r="D1068" s="76"/>
      <c r="E1068" s="76"/>
      <c r="F1068" s="76"/>
      <c r="G1068" s="76"/>
      <c r="H1068" s="140">
        <f t="shared" si="274"/>
        <v>0</v>
      </c>
      <c r="I1068" s="134">
        <f t="shared" si="276"/>
        <v>0</v>
      </c>
    </row>
    <row r="1069" spans="1:9" ht="24.95" customHeight="1" x14ac:dyDescent="0.2">
      <c r="A1069" s="21" t="s">
        <v>702</v>
      </c>
      <c r="B1069" s="76"/>
      <c r="C1069" s="76"/>
      <c r="D1069" s="76"/>
      <c r="E1069" s="76"/>
      <c r="F1069" s="76"/>
      <c r="G1069" s="76"/>
      <c r="H1069" s="140">
        <f t="shared" si="274"/>
        <v>0</v>
      </c>
      <c r="I1069" s="134">
        <f t="shared" si="276"/>
        <v>0</v>
      </c>
    </row>
    <row r="1070" spans="1:9" ht="24.95" customHeight="1" x14ac:dyDescent="0.2">
      <c r="A1070" s="21" t="s">
        <v>703</v>
      </c>
      <c r="B1070" s="76"/>
      <c r="C1070" s="76"/>
      <c r="D1070" s="76"/>
      <c r="E1070" s="76"/>
      <c r="F1070" s="76"/>
      <c r="G1070" s="76"/>
      <c r="H1070" s="140">
        <f t="shared" si="274"/>
        <v>0</v>
      </c>
      <c r="I1070" s="134">
        <f t="shared" si="276"/>
        <v>0</v>
      </c>
    </row>
    <row r="1071" spans="1:9" ht="24.95" customHeight="1" x14ac:dyDescent="0.2">
      <c r="A1071" s="21" t="s">
        <v>704</v>
      </c>
      <c r="B1071" s="76"/>
      <c r="C1071" s="76"/>
      <c r="D1071" s="76"/>
      <c r="E1071" s="76"/>
      <c r="F1071" s="76"/>
      <c r="G1071" s="76"/>
      <c r="H1071" s="140">
        <f t="shared" si="274"/>
        <v>0</v>
      </c>
      <c r="I1071" s="134">
        <f t="shared" si="276"/>
        <v>0</v>
      </c>
    </row>
    <row r="1072" spans="1:9" ht="24.95" customHeight="1" x14ac:dyDescent="0.2">
      <c r="A1072" s="21" t="s">
        <v>705</v>
      </c>
      <c r="B1072" s="76"/>
      <c r="C1072" s="76"/>
      <c r="D1072" s="76"/>
      <c r="E1072" s="76"/>
      <c r="F1072" s="76"/>
      <c r="G1072" s="76"/>
      <c r="H1072" s="140">
        <f t="shared" si="274"/>
        <v>0</v>
      </c>
      <c r="I1072" s="134">
        <f t="shared" si="276"/>
        <v>0</v>
      </c>
    </row>
    <row r="1073" spans="1:9" ht="24.95" customHeight="1" x14ac:dyDescent="0.2">
      <c r="A1073" s="21" t="s">
        <v>706</v>
      </c>
      <c r="B1073" s="76"/>
      <c r="C1073" s="76"/>
      <c r="D1073" s="76"/>
      <c r="E1073" s="76"/>
      <c r="F1073" s="76"/>
      <c r="G1073" s="76"/>
      <c r="H1073" s="140">
        <f t="shared" si="274"/>
        <v>0</v>
      </c>
      <c r="I1073" s="134">
        <f t="shared" si="276"/>
        <v>0</v>
      </c>
    </row>
    <row r="1074" spans="1:9" ht="24.95" customHeight="1" x14ac:dyDescent="0.2">
      <c r="A1074" s="56">
        <v>0</v>
      </c>
      <c r="B1074" s="78"/>
      <c r="C1074" s="78"/>
      <c r="D1074" s="78"/>
      <c r="E1074" s="78"/>
      <c r="F1074" s="78"/>
      <c r="G1074" s="78"/>
      <c r="H1074" s="128"/>
      <c r="I1074" s="134"/>
    </row>
    <row r="1075" spans="1:9" ht="24.95" customHeight="1" x14ac:dyDescent="0.2">
      <c r="A1075" s="56">
        <v>0</v>
      </c>
      <c r="B1075" s="78"/>
      <c r="C1075" s="78"/>
      <c r="D1075" s="78"/>
      <c r="E1075" s="78"/>
      <c r="F1075" s="78"/>
      <c r="G1075" s="78"/>
      <c r="H1075" s="128"/>
      <c r="I1075" s="134"/>
    </row>
    <row r="1076" spans="1:9" ht="24.95" customHeight="1" x14ac:dyDescent="0.2">
      <c r="A1076" s="56">
        <v>0</v>
      </c>
      <c r="B1076" s="67"/>
      <c r="C1076" s="67"/>
      <c r="D1076" s="67"/>
      <c r="E1076" s="67"/>
      <c r="F1076" s="67"/>
      <c r="G1076" s="67"/>
      <c r="H1076" s="124"/>
      <c r="I1076" s="134"/>
    </row>
    <row r="1077" spans="1:9" ht="24.95" customHeight="1" thickBot="1" x14ac:dyDescent="0.25">
      <c r="A1077" s="57"/>
      <c r="B1077" s="68"/>
      <c r="C1077" s="68"/>
      <c r="D1077" s="68"/>
      <c r="E1077" s="68"/>
      <c r="F1077" s="68"/>
      <c r="G1077" s="68"/>
      <c r="H1077" s="136"/>
      <c r="I1077" s="135"/>
    </row>
    <row r="1078" spans="1:9" ht="39.950000000000003" customHeight="1" x14ac:dyDescent="0.2">
      <c r="A1078" s="275" t="s">
        <v>707</v>
      </c>
      <c r="B1078" s="119"/>
      <c r="C1078" s="119"/>
      <c r="D1078" s="119"/>
      <c r="E1078" s="119"/>
      <c r="F1078" s="119"/>
      <c r="G1078" s="119"/>
      <c r="H1078" s="120"/>
      <c r="I1078" s="134"/>
    </row>
    <row r="1079" spans="1:9" ht="24.95" customHeight="1" x14ac:dyDescent="0.2">
      <c r="A1079" s="21" t="s">
        <v>145</v>
      </c>
      <c r="B1079" s="52"/>
      <c r="C1079" s="52"/>
      <c r="D1079" s="52"/>
      <c r="E1079" s="52"/>
      <c r="F1079" s="52"/>
      <c r="G1079" s="52"/>
      <c r="H1079" s="131">
        <f>B1079+C1079+D1079+F1079+G1079</f>
        <v>0</v>
      </c>
      <c r="I1079" s="134">
        <f>E1079+H1079</f>
        <v>0</v>
      </c>
    </row>
    <row r="1080" spans="1:9" ht="24.95" customHeight="1" x14ac:dyDescent="0.2">
      <c r="A1080" s="130" t="s">
        <v>708</v>
      </c>
      <c r="B1080" s="131">
        <f t="shared" ref="B1080:G1080" si="277">B1079</f>
        <v>0</v>
      </c>
      <c r="C1080" s="131">
        <f t="shared" si="277"/>
        <v>0</v>
      </c>
      <c r="D1080" s="131">
        <f t="shared" si="277"/>
        <v>0</v>
      </c>
      <c r="E1080" s="131">
        <f t="shared" si="277"/>
        <v>0</v>
      </c>
      <c r="F1080" s="131">
        <f t="shared" si="277"/>
        <v>0</v>
      </c>
      <c r="G1080" s="131">
        <f t="shared" si="277"/>
        <v>0</v>
      </c>
      <c r="H1080" s="131">
        <f>B1080+C1080+D1080+F1080+G1080</f>
        <v>0</v>
      </c>
      <c r="I1080" s="134">
        <f t="shared" ref="I1080:I1081" si="278">E1080+H1080</f>
        <v>0</v>
      </c>
    </row>
    <row r="1081" spans="1:9" ht="24.95" customHeight="1" x14ac:dyDescent="0.2">
      <c r="A1081" s="21" t="s">
        <v>709</v>
      </c>
      <c r="B1081" s="52"/>
      <c r="C1081" s="52"/>
      <c r="D1081" s="52"/>
      <c r="E1081" s="52"/>
      <c r="F1081" s="52"/>
      <c r="G1081" s="52"/>
      <c r="H1081" s="131">
        <f>B1081+C1081+D1081+F1081+G1081</f>
        <v>0</v>
      </c>
      <c r="I1081" s="134">
        <f t="shared" si="278"/>
        <v>0</v>
      </c>
    </row>
    <row r="1082" spans="1:9" ht="24.95" customHeight="1" x14ac:dyDescent="0.2">
      <c r="A1082" s="56">
        <v>0</v>
      </c>
      <c r="B1082" s="70"/>
      <c r="C1082" s="70"/>
      <c r="D1082" s="70"/>
      <c r="E1082" s="70"/>
      <c r="F1082" s="70"/>
      <c r="G1082" s="70"/>
      <c r="H1082" s="120"/>
      <c r="I1082" s="134"/>
    </row>
    <row r="1083" spans="1:9" ht="24.95" customHeight="1" x14ac:dyDescent="0.2">
      <c r="A1083" s="56">
        <v>0</v>
      </c>
      <c r="B1083" s="70"/>
      <c r="C1083" s="70"/>
      <c r="D1083" s="70"/>
      <c r="E1083" s="70"/>
      <c r="F1083" s="70"/>
      <c r="G1083" s="70"/>
      <c r="H1083" s="120"/>
      <c r="I1083" s="134"/>
    </row>
    <row r="1084" spans="1:9" ht="24.95" customHeight="1" x14ac:dyDescent="0.2">
      <c r="A1084" s="56">
        <v>0</v>
      </c>
      <c r="B1084" s="67"/>
      <c r="C1084" s="67"/>
      <c r="D1084" s="67"/>
      <c r="E1084" s="67"/>
      <c r="F1084" s="67"/>
      <c r="G1084" s="67"/>
      <c r="H1084" s="124"/>
      <c r="I1084" s="134"/>
    </row>
    <row r="1085" spans="1:9" ht="24.95" customHeight="1" thickBot="1" x14ac:dyDescent="0.25">
      <c r="A1085" s="57"/>
      <c r="B1085" s="81"/>
      <c r="C1085" s="81"/>
      <c r="D1085" s="81"/>
      <c r="E1085" s="81"/>
      <c r="F1085" s="81"/>
      <c r="G1085" s="81"/>
      <c r="H1085" s="142"/>
      <c r="I1085" s="135"/>
    </row>
    <row r="1086" spans="1:9" ht="39.950000000000003" customHeight="1" x14ac:dyDescent="0.2">
      <c r="A1086" s="274" t="s">
        <v>710</v>
      </c>
      <c r="B1086" s="121"/>
      <c r="C1086" s="121"/>
      <c r="D1086" s="121"/>
      <c r="E1086" s="121"/>
      <c r="F1086" s="121"/>
      <c r="G1086" s="121"/>
      <c r="H1086" s="128"/>
      <c r="I1086" s="134"/>
    </row>
    <row r="1087" spans="1:9" ht="24.95" customHeight="1" x14ac:dyDescent="0.2">
      <c r="A1087" s="21" t="s">
        <v>145</v>
      </c>
      <c r="B1087" s="76"/>
      <c r="C1087" s="76"/>
      <c r="D1087" s="76"/>
      <c r="E1087" s="76"/>
      <c r="F1087" s="76"/>
      <c r="G1087" s="76"/>
      <c r="H1087" s="140">
        <f t="shared" ref="H1087:H1092" si="279">B1087+C1087+D1087+F1087+G1087</f>
        <v>0</v>
      </c>
      <c r="I1087" s="134">
        <f>E1087+H1087</f>
        <v>0</v>
      </c>
    </row>
    <row r="1088" spans="1:9" ht="24.95" customHeight="1" x14ac:dyDescent="0.2">
      <c r="A1088" s="21" t="s">
        <v>711</v>
      </c>
      <c r="B1088" s="76"/>
      <c r="C1088" s="76"/>
      <c r="D1088" s="76"/>
      <c r="E1088" s="76"/>
      <c r="F1088" s="76"/>
      <c r="G1088" s="76"/>
      <c r="H1088" s="140">
        <f t="shared" si="279"/>
        <v>0</v>
      </c>
      <c r="I1088" s="134">
        <f t="shared" ref="I1088:I1092" si="280">E1088+H1088</f>
        <v>0</v>
      </c>
    </row>
    <row r="1089" spans="1:9" ht="24.95" customHeight="1" x14ac:dyDescent="0.2">
      <c r="A1089" s="21" t="s">
        <v>712</v>
      </c>
      <c r="B1089" s="76"/>
      <c r="C1089" s="76"/>
      <c r="D1089" s="76"/>
      <c r="E1089" s="76"/>
      <c r="F1089" s="76"/>
      <c r="G1089" s="76"/>
      <c r="H1089" s="140">
        <f t="shared" si="279"/>
        <v>0</v>
      </c>
      <c r="I1089" s="134">
        <f t="shared" si="280"/>
        <v>0</v>
      </c>
    </row>
    <row r="1090" spans="1:9" ht="24.95" customHeight="1" x14ac:dyDescent="0.2">
      <c r="A1090" s="21" t="s">
        <v>713</v>
      </c>
      <c r="B1090" s="76"/>
      <c r="C1090" s="76"/>
      <c r="D1090" s="76"/>
      <c r="E1090" s="76"/>
      <c r="F1090" s="76"/>
      <c r="G1090" s="76"/>
      <c r="H1090" s="140">
        <f t="shared" si="279"/>
        <v>0</v>
      </c>
      <c r="I1090" s="134">
        <f t="shared" si="280"/>
        <v>0</v>
      </c>
    </row>
    <row r="1091" spans="1:9" ht="24.95" customHeight="1" x14ac:dyDescent="0.2">
      <c r="A1091" s="21" t="s">
        <v>714</v>
      </c>
      <c r="B1091" s="76"/>
      <c r="C1091" s="76"/>
      <c r="D1091" s="76"/>
      <c r="E1091" s="76"/>
      <c r="F1091" s="76"/>
      <c r="G1091" s="76"/>
      <c r="H1091" s="140">
        <f t="shared" si="279"/>
        <v>0</v>
      </c>
      <c r="I1091" s="134">
        <f t="shared" si="280"/>
        <v>0</v>
      </c>
    </row>
    <row r="1092" spans="1:9" ht="24.95" customHeight="1" x14ac:dyDescent="0.2">
      <c r="A1092" s="21" t="s">
        <v>530</v>
      </c>
      <c r="B1092" s="82"/>
      <c r="C1092" s="82"/>
      <c r="D1092" s="82"/>
      <c r="E1092" s="82"/>
      <c r="F1092" s="82"/>
      <c r="G1092" s="82"/>
      <c r="H1092" s="143">
        <f t="shared" si="279"/>
        <v>0</v>
      </c>
      <c r="I1092" s="134">
        <f t="shared" si="280"/>
        <v>0</v>
      </c>
    </row>
    <row r="1093" spans="1:9" ht="24.95" customHeight="1" x14ac:dyDescent="0.2">
      <c r="A1093" s="56">
        <v>0</v>
      </c>
      <c r="B1093" s="83"/>
      <c r="C1093" s="83"/>
      <c r="D1093" s="83"/>
      <c r="E1093" s="83"/>
      <c r="F1093" s="83"/>
      <c r="G1093" s="83"/>
      <c r="H1093" s="144"/>
      <c r="I1093" s="134"/>
    </row>
    <row r="1094" spans="1:9" ht="24.95" customHeight="1" x14ac:dyDescent="0.2">
      <c r="A1094" s="56">
        <v>0</v>
      </c>
      <c r="B1094" s="83"/>
      <c r="C1094" s="83"/>
      <c r="D1094" s="83"/>
      <c r="E1094" s="83"/>
      <c r="F1094" s="83"/>
      <c r="G1094" s="83"/>
      <c r="H1094" s="144"/>
      <c r="I1094" s="134"/>
    </row>
    <row r="1095" spans="1:9" ht="24.95" customHeight="1" x14ac:dyDescent="0.2">
      <c r="A1095" s="56">
        <v>0</v>
      </c>
      <c r="B1095" s="83"/>
      <c r="C1095" s="83"/>
      <c r="D1095" s="83"/>
      <c r="E1095" s="83"/>
      <c r="F1095" s="83"/>
      <c r="G1095" s="83"/>
      <c r="H1095" s="144"/>
      <c r="I1095" s="134"/>
    </row>
    <row r="1096" spans="1:9" s="18" customFormat="1" ht="24.95" customHeight="1" x14ac:dyDescent="0.2">
      <c r="A1096" s="59" t="s">
        <v>169</v>
      </c>
      <c r="B1096" s="72" t="str">
        <f t="shared" ref="B1096:I1096" si="281">IF(B1087-B1088-B1089=0,"OK","OUT OF BALANCE BY")</f>
        <v>OK</v>
      </c>
      <c r="C1096" s="72" t="str">
        <f t="shared" si="281"/>
        <v>OK</v>
      </c>
      <c r="D1096" s="72" t="str">
        <f t="shared" si="281"/>
        <v>OK</v>
      </c>
      <c r="E1096" s="72" t="str">
        <f t="shared" si="281"/>
        <v>OK</v>
      </c>
      <c r="F1096" s="72" t="str">
        <f t="shared" si="281"/>
        <v>OK</v>
      </c>
      <c r="G1096" s="72" t="str">
        <f t="shared" si="281"/>
        <v>OK</v>
      </c>
      <c r="H1096" s="125" t="str">
        <f t="shared" si="281"/>
        <v>OK</v>
      </c>
      <c r="I1096" s="137" t="str">
        <f t="shared" si="281"/>
        <v>OK</v>
      </c>
    </row>
    <row r="1097" spans="1:9" s="18" customFormat="1" ht="24.95" customHeight="1" x14ac:dyDescent="0.2">
      <c r="A1097" s="59"/>
      <c r="B1097" s="67">
        <f t="shared" ref="B1097:I1097" si="282">B1087-B1088-B1089</f>
        <v>0</v>
      </c>
      <c r="C1097" s="67">
        <f t="shared" si="282"/>
        <v>0</v>
      </c>
      <c r="D1097" s="67">
        <f t="shared" si="282"/>
        <v>0</v>
      </c>
      <c r="E1097" s="67">
        <f t="shared" si="282"/>
        <v>0</v>
      </c>
      <c r="F1097" s="67">
        <f t="shared" si="282"/>
        <v>0</v>
      </c>
      <c r="G1097" s="67">
        <f t="shared" si="282"/>
        <v>0</v>
      </c>
      <c r="H1097" s="124">
        <f t="shared" si="282"/>
        <v>0</v>
      </c>
      <c r="I1097" s="134">
        <f t="shared" si="282"/>
        <v>0</v>
      </c>
    </row>
    <row r="1098" spans="1:9" s="18" customFormat="1" ht="24.95" customHeight="1" x14ac:dyDescent="0.2">
      <c r="A1098" s="59" t="s">
        <v>155</v>
      </c>
      <c r="B1098" s="72" t="str">
        <f t="shared" ref="B1098:I1098" si="283">IF(B1087-B1090-B1091-B1092=0,"OK","OUT OF BALANCE BY")</f>
        <v>OK</v>
      </c>
      <c r="C1098" s="72" t="str">
        <f t="shared" si="283"/>
        <v>OK</v>
      </c>
      <c r="D1098" s="72" t="str">
        <f t="shared" si="283"/>
        <v>OK</v>
      </c>
      <c r="E1098" s="72" t="str">
        <f t="shared" si="283"/>
        <v>OK</v>
      </c>
      <c r="F1098" s="72" t="str">
        <f t="shared" si="283"/>
        <v>OK</v>
      </c>
      <c r="G1098" s="72" t="str">
        <f t="shared" si="283"/>
        <v>OK</v>
      </c>
      <c r="H1098" s="125" t="str">
        <f t="shared" si="283"/>
        <v>OK</v>
      </c>
      <c r="I1098" s="137" t="str">
        <f t="shared" si="283"/>
        <v>OK</v>
      </c>
    </row>
    <row r="1099" spans="1:9" s="18" customFormat="1" ht="24.95" customHeight="1" x14ac:dyDescent="0.2">
      <c r="A1099" s="59"/>
      <c r="B1099" s="67">
        <f t="shared" ref="B1099:I1099" si="284">B1087-B1090-B1091-B1092</f>
        <v>0</v>
      </c>
      <c r="C1099" s="67">
        <f t="shared" si="284"/>
        <v>0</v>
      </c>
      <c r="D1099" s="67">
        <f t="shared" si="284"/>
        <v>0</v>
      </c>
      <c r="E1099" s="67">
        <f t="shared" si="284"/>
        <v>0</v>
      </c>
      <c r="F1099" s="67">
        <f t="shared" si="284"/>
        <v>0</v>
      </c>
      <c r="G1099" s="67">
        <f t="shared" si="284"/>
        <v>0</v>
      </c>
      <c r="H1099" s="124">
        <f t="shared" si="284"/>
        <v>0</v>
      </c>
      <c r="I1099" s="134">
        <f t="shared" si="284"/>
        <v>0</v>
      </c>
    </row>
    <row r="1100" spans="1:9" s="18" customFormat="1" ht="24.95" customHeight="1" thickBot="1" x14ac:dyDescent="0.25">
      <c r="A1100" s="62"/>
      <c r="B1100" s="73"/>
      <c r="C1100" s="73"/>
      <c r="D1100" s="73"/>
      <c r="E1100" s="73"/>
      <c r="F1100" s="73"/>
      <c r="G1100" s="73"/>
      <c r="H1100" s="138"/>
      <c r="I1100" s="8"/>
    </row>
    <row r="1101" spans="1:9" ht="39.950000000000003" customHeight="1" x14ac:dyDescent="0.2">
      <c r="A1101" s="274" t="s">
        <v>715</v>
      </c>
      <c r="B1101" s="116"/>
      <c r="C1101" s="116"/>
      <c r="D1101" s="116"/>
      <c r="E1101" s="116"/>
      <c r="F1101" s="116"/>
      <c r="G1101" s="116"/>
      <c r="H1101" s="124"/>
      <c r="I1101" s="134"/>
    </row>
    <row r="1102" spans="1:9" ht="24.95" customHeight="1" x14ac:dyDescent="0.2">
      <c r="A1102" s="21" t="s">
        <v>145</v>
      </c>
      <c r="B1102" s="54"/>
      <c r="C1102" s="54"/>
      <c r="D1102" s="54"/>
      <c r="E1102" s="54"/>
      <c r="F1102" s="54"/>
      <c r="G1102" s="54"/>
      <c r="H1102" s="127">
        <f>B1102+C1102+D1102+F1102+G1102</f>
        <v>0</v>
      </c>
      <c r="I1102" s="134">
        <f>E1102+H1102</f>
        <v>0</v>
      </c>
    </row>
    <row r="1103" spans="1:9" ht="24.95" customHeight="1" x14ac:dyDescent="0.2">
      <c r="A1103" s="130" t="s">
        <v>716</v>
      </c>
      <c r="B1103" s="127">
        <f t="shared" ref="B1103:G1103" si="285">B1102</f>
        <v>0</v>
      </c>
      <c r="C1103" s="127">
        <f t="shared" si="285"/>
        <v>0</v>
      </c>
      <c r="D1103" s="127">
        <f t="shared" si="285"/>
        <v>0</v>
      </c>
      <c r="E1103" s="127">
        <f t="shared" si="285"/>
        <v>0</v>
      </c>
      <c r="F1103" s="127">
        <f t="shared" si="285"/>
        <v>0</v>
      </c>
      <c r="G1103" s="127">
        <f t="shared" si="285"/>
        <v>0</v>
      </c>
      <c r="H1103" s="127">
        <f>B1103+C1103+D1103+F1103+G1103</f>
        <v>0</v>
      </c>
      <c r="I1103" s="134">
        <f t="shared" ref="I1103:I1104" si="286">E1103+H1103</f>
        <v>0</v>
      </c>
    </row>
    <row r="1104" spans="1:9" ht="24.95" customHeight="1" x14ac:dyDescent="0.2">
      <c r="A1104" s="21" t="s">
        <v>717</v>
      </c>
      <c r="B1104" s="54"/>
      <c r="C1104" s="54"/>
      <c r="D1104" s="54"/>
      <c r="E1104" s="54"/>
      <c r="F1104" s="54"/>
      <c r="G1104" s="54"/>
      <c r="H1104" s="127">
        <f>B1104+C1104+D1104+F1104+G1104</f>
        <v>0</v>
      </c>
      <c r="I1104" s="134">
        <f t="shared" si="286"/>
        <v>0</v>
      </c>
    </row>
    <row r="1105" spans="1:9" ht="24.95" customHeight="1" x14ac:dyDescent="0.2">
      <c r="A1105" s="56">
        <v>0</v>
      </c>
      <c r="B1105" s="67"/>
      <c r="C1105" s="67"/>
      <c r="D1105" s="67"/>
      <c r="E1105" s="67"/>
      <c r="F1105" s="67"/>
      <c r="G1105" s="67"/>
      <c r="H1105" s="124"/>
      <c r="I1105" s="134"/>
    </row>
    <row r="1106" spans="1:9" ht="24.95" customHeight="1" x14ac:dyDescent="0.2">
      <c r="A1106" s="56">
        <v>0</v>
      </c>
      <c r="B1106" s="67"/>
      <c r="C1106" s="67"/>
      <c r="D1106" s="67"/>
      <c r="E1106" s="67"/>
      <c r="F1106" s="67"/>
      <c r="G1106" s="67"/>
      <c r="H1106" s="124"/>
      <c r="I1106" s="134"/>
    </row>
    <row r="1107" spans="1:9" ht="24.95" customHeight="1" x14ac:dyDescent="0.2">
      <c r="A1107" s="56">
        <v>0</v>
      </c>
      <c r="B1107" s="67"/>
      <c r="C1107" s="67"/>
      <c r="D1107" s="67"/>
      <c r="E1107" s="67"/>
      <c r="F1107" s="67"/>
      <c r="G1107" s="67"/>
      <c r="H1107" s="124"/>
      <c r="I1107" s="134"/>
    </row>
    <row r="1108" spans="1:9" ht="24.95" customHeight="1" thickBot="1" x14ac:dyDescent="0.25">
      <c r="A1108" s="57"/>
      <c r="B1108" s="68"/>
      <c r="C1108" s="68"/>
      <c r="D1108" s="68"/>
      <c r="E1108" s="68"/>
      <c r="F1108" s="68"/>
      <c r="G1108" s="68"/>
      <c r="H1108" s="136"/>
      <c r="I1108" s="135"/>
    </row>
    <row r="1109" spans="1:9" ht="39.950000000000003" customHeight="1" x14ac:dyDescent="0.2">
      <c r="A1109" s="274" t="s">
        <v>718</v>
      </c>
      <c r="B1109" s="116"/>
      <c r="C1109" s="116"/>
      <c r="D1109" s="116"/>
      <c r="E1109" s="116"/>
      <c r="F1109" s="116"/>
      <c r="G1109" s="116"/>
      <c r="H1109" s="124"/>
      <c r="I1109" s="134"/>
    </row>
    <row r="1110" spans="1:9" ht="24.95" customHeight="1" x14ac:dyDescent="0.2">
      <c r="A1110" s="21" t="s">
        <v>145</v>
      </c>
      <c r="B1110" s="54"/>
      <c r="C1110" s="54"/>
      <c r="D1110" s="54"/>
      <c r="E1110" s="54"/>
      <c r="F1110" s="54"/>
      <c r="G1110" s="54"/>
      <c r="H1110" s="127">
        <f>B1110+C1110+D1110+F1110+G1110</f>
        <v>0</v>
      </c>
      <c r="I1110" s="134">
        <f>E1110+H1110</f>
        <v>0</v>
      </c>
    </row>
    <row r="1111" spans="1:9" ht="24.95" customHeight="1" x14ac:dyDescent="0.2">
      <c r="A1111" s="130" t="s">
        <v>719</v>
      </c>
      <c r="B1111" s="127">
        <f t="shared" ref="B1111:G1111" si="287">B1110</f>
        <v>0</v>
      </c>
      <c r="C1111" s="127">
        <f t="shared" si="287"/>
        <v>0</v>
      </c>
      <c r="D1111" s="127">
        <f t="shared" si="287"/>
        <v>0</v>
      </c>
      <c r="E1111" s="127">
        <f t="shared" si="287"/>
        <v>0</v>
      </c>
      <c r="F1111" s="127">
        <f t="shared" si="287"/>
        <v>0</v>
      </c>
      <c r="G1111" s="127">
        <f t="shared" si="287"/>
        <v>0</v>
      </c>
      <c r="H1111" s="127">
        <f>B1111+C1111+D1111+F1111+G1111</f>
        <v>0</v>
      </c>
      <c r="I1111" s="134">
        <f t="shared" ref="I1111:I1114" si="288">E1111+H1111</f>
        <v>0</v>
      </c>
    </row>
    <row r="1112" spans="1:9" ht="24.95" customHeight="1" x14ac:dyDescent="0.2">
      <c r="A1112" s="21" t="s">
        <v>720</v>
      </c>
      <c r="B1112" s="76"/>
      <c r="C1112" s="76"/>
      <c r="D1112" s="76"/>
      <c r="E1112" s="76"/>
      <c r="F1112" s="76"/>
      <c r="G1112" s="76"/>
      <c r="H1112" s="140">
        <f>B1112+C1112+D1112+F1112+G1112</f>
        <v>0</v>
      </c>
      <c r="I1112" s="134">
        <f t="shared" si="288"/>
        <v>0</v>
      </c>
    </row>
    <row r="1113" spans="1:9" ht="24.95" customHeight="1" x14ac:dyDescent="0.2">
      <c r="A1113" s="21" t="s">
        <v>721</v>
      </c>
      <c r="B1113" s="76"/>
      <c r="C1113" s="76"/>
      <c r="D1113" s="76"/>
      <c r="E1113" s="76"/>
      <c r="F1113" s="76"/>
      <c r="G1113" s="76"/>
      <c r="H1113" s="140">
        <f>B1113+C1113+D1113+F1113+G1113</f>
        <v>0</v>
      </c>
      <c r="I1113" s="134">
        <f t="shared" si="288"/>
        <v>0</v>
      </c>
    </row>
    <row r="1114" spans="1:9" ht="24.95" customHeight="1" x14ac:dyDescent="0.2">
      <c r="A1114" s="21" t="s">
        <v>722</v>
      </c>
      <c r="B1114" s="76"/>
      <c r="C1114" s="76"/>
      <c r="D1114" s="76"/>
      <c r="E1114" s="76"/>
      <c r="F1114" s="76"/>
      <c r="G1114" s="76"/>
      <c r="H1114" s="140">
        <f>B1114+C1114+D1114+F1114+G1114</f>
        <v>0</v>
      </c>
      <c r="I1114" s="134">
        <f t="shared" si="288"/>
        <v>0</v>
      </c>
    </row>
    <row r="1115" spans="1:9" ht="24.95" customHeight="1" x14ac:dyDescent="0.2">
      <c r="A1115" s="56">
        <v>0</v>
      </c>
      <c r="B1115" s="78"/>
      <c r="C1115" s="78"/>
      <c r="D1115" s="78"/>
      <c r="E1115" s="78"/>
      <c r="F1115" s="78"/>
      <c r="G1115" s="78"/>
      <c r="H1115" s="128"/>
      <c r="I1115" s="134"/>
    </row>
    <row r="1116" spans="1:9" ht="24.95" customHeight="1" x14ac:dyDescent="0.2">
      <c r="A1116" s="56">
        <v>0</v>
      </c>
      <c r="B1116" s="78"/>
      <c r="C1116" s="78"/>
      <c r="D1116" s="78"/>
      <c r="E1116" s="78"/>
      <c r="F1116" s="78"/>
      <c r="G1116" s="78"/>
      <c r="H1116" s="128"/>
      <c r="I1116" s="134"/>
    </row>
    <row r="1117" spans="1:9" ht="24.95" customHeight="1" x14ac:dyDescent="0.2">
      <c r="A1117" s="56">
        <v>0</v>
      </c>
      <c r="B1117" s="67"/>
      <c r="C1117" s="67"/>
      <c r="D1117" s="67"/>
      <c r="E1117" s="67"/>
      <c r="F1117" s="67"/>
      <c r="G1117" s="67"/>
      <c r="H1117" s="124"/>
      <c r="I1117" s="134"/>
    </row>
    <row r="1118" spans="1:9" ht="24.95" customHeight="1" thickBot="1" x14ac:dyDescent="0.25">
      <c r="A1118" s="66"/>
      <c r="B1118" s="68"/>
      <c r="C1118" s="68"/>
      <c r="D1118" s="68"/>
      <c r="E1118" s="68"/>
      <c r="F1118" s="68"/>
      <c r="G1118" s="68"/>
      <c r="H1118" s="136"/>
      <c r="I1118" s="135"/>
    </row>
    <row r="1119" spans="1:9" ht="39.950000000000003" customHeight="1" x14ac:dyDescent="0.2">
      <c r="A1119" s="275" t="s">
        <v>723</v>
      </c>
      <c r="B1119" s="119"/>
      <c r="C1119" s="119"/>
      <c r="D1119" s="119"/>
      <c r="E1119" s="119"/>
      <c r="F1119" s="119"/>
      <c r="G1119" s="119"/>
      <c r="H1119" s="120"/>
      <c r="I1119" s="134"/>
    </row>
    <row r="1120" spans="1:9" ht="24.95" customHeight="1" x14ac:dyDescent="0.2">
      <c r="A1120" s="21" t="s">
        <v>145</v>
      </c>
      <c r="B1120" s="52"/>
      <c r="C1120" s="52"/>
      <c r="D1120" s="52"/>
      <c r="E1120" s="52"/>
      <c r="F1120" s="52"/>
      <c r="G1120" s="52"/>
      <c r="H1120" s="131">
        <f>B1120+C1120+D1120+F1120+G1120</f>
        <v>0</v>
      </c>
      <c r="I1120" s="134">
        <f>E1120+H1120</f>
        <v>0</v>
      </c>
    </row>
    <row r="1121" spans="1:9" ht="24.95" customHeight="1" x14ac:dyDescent="0.2">
      <c r="A1121" s="130" t="s">
        <v>724</v>
      </c>
      <c r="B1121" s="131">
        <f t="shared" ref="B1121:G1121" si="289">B1120</f>
        <v>0</v>
      </c>
      <c r="C1121" s="131">
        <f t="shared" si="289"/>
        <v>0</v>
      </c>
      <c r="D1121" s="131">
        <f t="shared" si="289"/>
        <v>0</v>
      </c>
      <c r="E1121" s="131">
        <f t="shared" si="289"/>
        <v>0</v>
      </c>
      <c r="F1121" s="131">
        <f t="shared" si="289"/>
        <v>0</v>
      </c>
      <c r="G1121" s="131">
        <f t="shared" si="289"/>
        <v>0</v>
      </c>
      <c r="H1121" s="131">
        <f>B1121+C1121+D1121+F1121+G1121</f>
        <v>0</v>
      </c>
      <c r="I1121" s="134">
        <f t="shared" ref="I1121:I1124" si="290">E1121+H1121</f>
        <v>0</v>
      </c>
    </row>
    <row r="1122" spans="1:9" ht="24.95" customHeight="1" x14ac:dyDescent="0.2">
      <c r="A1122" s="64" t="s">
        <v>725</v>
      </c>
      <c r="B1122" s="52"/>
      <c r="C1122" s="52"/>
      <c r="D1122" s="52"/>
      <c r="E1122" s="52"/>
      <c r="F1122" s="52"/>
      <c r="G1122" s="52"/>
      <c r="H1122" s="131">
        <f>B1122+C1122+D1122+F1122+G1122</f>
        <v>0</v>
      </c>
      <c r="I1122" s="134">
        <f t="shared" si="290"/>
        <v>0</v>
      </c>
    </row>
    <row r="1123" spans="1:9" ht="24.95" customHeight="1" x14ac:dyDescent="0.2">
      <c r="A1123" s="64" t="s">
        <v>726</v>
      </c>
      <c r="B1123" s="52"/>
      <c r="C1123" s="52"/>
      <c r="D1123" s="52"/>
      <c r="E1123" s="52"/>
      <c r="F1123" s="52"/>
      <c r="G1123" s="52"/>
      <c r="H1123" s="131">
        <f>B1123+C1123+D1123+F1123+G1123</f>
        <v>0</v>
      </c>
      <c r="I1123" s="134">
        <f t="shared" si="290"/>
        <v>0</v>
      </c>
    </row>
    <row r="1124" spans="1:9" ht="24.95" customHeight="1" x14ac:dyDescent="0.2">
      <c r="A1124" s="21" t="s">
        <v>530</v>
      </c>
      <c r="B1124" s="54"/>
      <c r="C1124" s="54"/>
      <c r="D1124" s="54"/>
      <c r="E1124" s="54"/>
      <c r="F1124" s="54"/>
      <c r="G1124" s="54"/>
      <c r="H1124" s="127">
        <f>B1124+C1124+D1124+F1124+G1124</f>
        <v>0</v>
      </c>
      <c r="I1124" s="134">
        <f t="shared" si="290"/>
        <v>0</v>
      </c>
    </row>
    <row r="1125" spans="1:9" ht="24.95" customHeight="1" x14ac:dyDescent="0.2">
      <c r="A1125" s="56">
        <v>0</v>
      </c>
      <c r="B1125" s="67"/>
      <c r="C1125" s="67"/>
      <c r="D1125" s="67"/>
      <c r="E1125" s="67"/>
      <c r="F1125" s="67"/>
      <c r="G1125" s="67"/>
      <c r="H1125" s="124"/>
      <c r="I1125" s="134"/>
    </row>
    <row r="1126" spans="1:9" ht="24.95" customHeight="1" x14ac:dyDescent="0.2">
      <c r="A1126" s="56">
        <v>0</v>
      </c>
      <c r="B1126" s="67"/>
      <c r="C1126" s="67"/>
      <c r="D1126" s="67"/>
      <c r="E1126" s="67"/>
      <c r="F1126" s="67"/>
      <c r="G1126" s="67"/>
      <c r="H1126" s="124"/>
      <c r="I1126" s="134"/>
    </row>
    <row r="1127" spans="1:9" ht="24.95" customHeight="1" x14ac:dyDescent="0.2">
      <c r="A1127" s="56">
        <v>0</v>
      </c>
      <c r="B1127" s="67"/>
      <c r="C1127" s="67"/>
      <c r="D1127" s="67"/>
      <c r="E1127" s="67"/>
      <c r="F1127" s="67"/>
      <c r="G1127" s="67"/>
      <c r="H1127" s="124"/>
      <c r="I1127" s="134"/>
    </row>
    <row r="1128" spans="1:9" s="18" customFormat="1" ht="24.95" customHeight="1" x14ac:dyDescent="0.2">
      <c r="A1128" s="59" t="s">
        <v>155</v>
      </c>
      <c r="B1128" s="72" t="str">
        <f t="shared" ref="B1128:I1128" si="291">IF(B1120-B1123-B1124=0,"OK","OUT OF BALANCE BY")</f>
        <v>OK</v>
      </c>
      <c r="C1128" s="72" t="str">
        <f t="shared" si="291"/>
        <v>OK</v>
      </c>
      <c r="D1128" s="72" t="str">
        <f t="shared" si="291"/>
        <v>OK</v>
      </c>
      <c r="E1128" s="72" t="str">
        <f t="shared" si="291"/>
        <v>OK</v>
      </c>
      <c r="F1128" s="72" t="str">
        <f t="shared" si="291"/>
        <v>OK</v>
      </c>
      <c r="G1128" s="72" t="str">
        <f t="shared" si="291"/>
        <v>OK</v>
      </c>
      <c r="H1128" s="125" t="str">
        <f t="shared" si="291"/>
        <v>OK</v>
      </c>
      <c r="I1128" s="137" t="str">
        <f t="shared" si="291"/>
        <v>OK</v>
      </c>
    </row>
    <row r="1129" spans="1:9" s="18" customFormat="1" ht="24.95" customHeight="1" x14ac:dyDescent="0.2">
      <c r="A1129" s="59"/>
      <c r="B1129" s="67">
        <f t="shared" ref="B1129:I1129" si="292">B1120-B1123-B1124</f>
        <v>0</v>
      </c>
      <c r="C1129" s="67">
        <f t="shared" si="292"/>
        <v>0</v>
      </c>
      <c r="D1129" s="67">
        <f t="shared" si="292"/>
        <v>0</v>
      </c>
      <c r="E1129" s="67">
        <f t="shared" si="292"/>
        <v>0</v>
      </c>
      <c r="F1129" s="67">
        <f t="shared" si="292"/>
        <v>0</v>
      </c>
      <c r="G1129" s="67">
        <f t="shared" si="292"/>
        <v>0</v>
      </c>
      <c r="H1129" s="124">
        <f t="shared" si="292"/>
        <v>0</v>
      </c>
      <c r="I1129" s="134">
        <f t="shared" si="292"/>
        <v>0</v>
      </c>
    </row>
    <row r="1130" spans="1:9" ht="24.95" customHeight="1" thickBot="1" x14ac:dyDescent="0.25">
      <c r="A1130" s="57"/>
      <c r="B1130" s="68"/>
      <c r="C1130" s="68"/>
      <c r="D1130" s="68"/>
      <c r="E1130" s="68"/>
      <c r="F1130" s="68"/>
      <c r="G1130" s="68"/>
      <c r="H1130" s="136"/>
      <c r="I1130" s="135"/>
    </row>
    <row r="1131" spans="1:9" ht="39.950000000000003" customHeight="1" x14ac:dyDescent="0.2">
      <c r="A1131" s="274" t="s">
        <v>727</v>
      </c>
      <c r="B1131" s="116"/>
      <c r="C1131" s="116"/>
      <c r="D1131" s="116"/>
      <c r="E1131" s="116"/>
      <c r="F1131" s="116"/>
      <c r="G1131" s="116"/>
      <c r="H1131" s="124"/>
      <c r="I1131" s="134"/>
    </row>
    <row r="1132" spans="1:9" ht="24.95" customHeight="1" x14ac:dyDescent="0.2">
      <c r="A1132" s="21" t="s">
        <v>145</v>
      </c>
      <c r="B1132" s="54"/>
      <c r="C1132" s="54"/>
      <c r="D1132" s="54"/>
      <c r="E1132" s="54"/>
      <c r="F1132" s="54"/>
      <c r="G1132" s="54"/>
      <c r="H1132" s="127">
        <f>B1132+C1132+D1132+F1132+G1132</f>
        <v>0</v>
      </c>
      <c r="I1132" s="134">
        <f>E1132+H1132</f>
        <v>0</v>
      </c>
    </row>
    <row r="1133" spans="1:9" ht="24.95" customHeight="1" x14ac:dyDescent="0.2">
      <c r="A1133" s="130" t="s">
        <v>728</v>
      </c>
      <c r="B1133" s="127">
        <f t="shared" ref="B1133:G1133" si="293">B1132</f>
        <v>0</v>
      </c>
      <c r="C1133" s="127">
        <f t="shared" si="293"/>
        <v>0</v>
      </c>
      <c r="D1133" s="127">
        <f t="shared" si="293"/>
        <v>0</v>
      </c>
      <c r="E1133" s="127">
        <f t="shared" si="293"/>
        <v>0</v>
      </c>
      <c r="F1133" s="127">
        <f t="shared" si="293"/>
        <v>0</v>
      </c>
      <c r="G1133" s="127">
        <f t="shared" si="293"/>
        <v>0</v>
      </c>
      <c r="H1133" s="127">
        <f>B1133+C1133+D1133+F1133+G1133</f>
        <v>0</v>
      </c>
      <c r="I1133" s="134">
        <f t="shared" ref="I1133:I1134" si="294">E1133+H1133</f>
        <v>0</v>
      </c>
    </row>
    <row r="1134" spans="1:9" ht="24.95" customHeight="1" x14ac:dyDescent="0.2">
      <c r="A1134" s="21" t="s">
        <v>729</v>
      </c>
      <c r="B1134" s="54"/>
      <c r="C1134" s="54"/>
      <c r="D1134" s="54"/>
      <c r="E1134" s="54"/>
      <c r="F1134" s="54"/>
      <c r="G1134" s="54"/>
      <c r="H1134" s="127">
        <f>B1134+C1134+D1134+F1134+G1134</f>
        <v>0</v>
      </c>
      <c r="I1134" s="134">
        <f t="shared" si="294"/>
        <v>0</v>
      </c>
    </row>
    <row r="1135" spans="1:9" ht="24.95" customHeight="1" x14ac:dyDescent="0.2">
      <c r="A1135" s="56">
        <v>0</v>
      </c>
      <c r="B1135" s="67"/>
      <c r="C1135" s="67"/>
      <c r="D1135" s="67"/>
      <c r="E1135" s="67"/>
      <c r="F1135" s="67"/>
      <c r="G1135" s="67"/>
      <c r="H1135" s="124"/>
      <c r="I1135" s="134"/>
    </row>
    <row r="1136" spans="1:9" ht="24.95" customHeight="1" x14ac:dyDescent="0.2">
      <c r="A1136" s="56">
        <v>0</v>
      </c>
      <c r="B1136" s="67"/>
      <c r="C1136" s="67"/>
      <c r="D1136" s="67"/>
      <c r="E1136" s="67"/>
      <c r="F1136" s="67"/>
      <c r="G1136" s="67"/>
      <c r="H1136" s="124"/>
      <c r="I1136" s="134"/>
    </row>
    <row r="1137" spans="1:9" ht="24.95" customHeight="1" x14ac:dyDescent="0.2">
      <c r="A1137" s="56">
        <v>0</v>
      </c>
      <c r="B1137" s="67"/>
      <c r="C1137" s="67"/>
      <c r="D1137" s="67"/>
      <c r="E1137" s="67"/>
      <c r="F1137" s="67"/>
      <c r="G1137" s="67"/>
      <c r="H1137" s="124"/>
      <c r="I1137" s="134"/>
    </row>
    <row r="1138" spans="1:9" ht="24.95" customHeight="1" thickBot="1" x14ac:dyDescent="0.25">
      <c r="A1138" s="57"/>
      <c r="B1138" s="68"/>
      <c r="C1138" s="68"/>
      <c r="D1138" s="68"/>
      <c r="E1138" s="68"/>
      <c r="F1138" s="68"/>
      <c r="G1138" s="68"/>
      <c r="H1138" s="136"/>
      <c r="I1138" s="135"/>
    </row>
    <row r="1139" spans="1:9" ht="39.950000000000003" customHeight="1" x14ac:dyDescent="0.2">
      <c r="A1139" s="274" t="s">
        <v>730</v>
      </c>
      <c r="B1139" s="119"/>
      <c r="C1139" s="119"/>
      <c r="D1139" s="119"/>
      <c r="E1139" s="119"/>
      <c r="F1139" s="119"/>
      <c r="G1139" s="119"/>
      <c r="H1139" s="120"/>
      <c r="I1139" s="134"/>
    </row>
    <row r="1140" spans="1:9" ht="24.95" customHeight="1" x14ac:dyDescent="0.2">
      <c r="A1140" s="21" t="s">
        <v>145</v>
      </c>
      <c r="B1140" s="52"/>
      <c r="C1140" s="52"/>
      <c r="D1140" s="52"/>
      <c r="E1140" s="52"/>
      <c r="F1140" s="52"/>
      <c r="G1140" s="52"/>
      <c r="H1140" s="131">
        <f t="shared" ref="H1140:H1145" si="295">B1140+C1140+D1140+F1140+G1140</f>
        <v>0</v>
      </c>
      <c r="I1140" s="134">
        <f>E1140+H1140</f>
        <v>0</v>
      </c>
    </row>
    <row r="1141" spans="1:9" ht="24.95" customHeight="1" x14ac:dyDescent="0.2">
      <c r="A1141" s="130" t="s">
        <v>731</v>
      </c>
      <c r="B1141" s="131">
        <f t="shared" ref="B1141:G1141" si="296">B1140</f>
        <v>0</v>
      </c>
      <c r="C1141" s="131">
        <f t="shared" si="296"/>
        <v>0</v>
      </c>
      <c r="D1141" s="131">
        <f t="shared" si="296"/>
        <v>0</v>
      </c>
      <c r="E1141" s="131">
        <f t="shared" si="296"/>
        <v>0</v>
      </c>
      <c r="F1141" s="131">
        <f t="shared" si="296"/>
        <v>0</v>
      </c>
      <c r="G1141" s="131">
        <f t="shared" si="296"/>
        <v>0</v>
      </c>
      <c r="H1141" s="131">
        <f t="shared" si="295"/>
        <v>0</v>
      </c>
      <c r="I1141" s="134">
        <f t="shared" ref="I1141:I1145" si="297">E1141+H1141</f>
        <v>0</v>
      </c>
    </row>
    <row r="1142" spans="1:9" ht="24.95" customHeight="1" x14ac:dyDescent="0.2">
      <c r="A1142" s="21" t="s">
        <v>732</v>
      </c>
      <c r="B1142" s="76"/>
      <c r="C1142" s="76"/>
      <c r="D1142" s="76"/>
      <c r="E1142" s="76"/>
      <c r="F1142" s="76"/>
      <c r="G1142" s="76"/>
      <c r="H1142" s="140">
        <f t="shared" si="295"/>
        <v>0</v>
      </c>
      <c r="I1142" s="134">
        <f t="shared" si="297"/>
        <v>0</v>
      </c>
    </row>
    <row r="1143" spans="1:9" ht="24.95" customHeight="1" x14ac:dyDescent="0.2">
      <c r="A1143" s="21" t="s">
        <v>733</v>
      </c>
      <c r="B1143" s="76"/>
      <c r="C1143" s="76"/>
      <c r="D1143" s="76"/>
      <c r="E1143" s="76"/>
      <c r="F1143" s="76"/>
      <c r="G1143" s="76"/>
      <c r="H1143" s="140">
        <f t="shared" si="295"/>
        <v>0</v>
      </c>
      <c r="I1143" s="134">
        <f t="shared" si="297"/>
        <v>0</v>
      </c>
    </row>
    <row r="1144" spans="1:9" ht="24.95" customHeight="1" x14ac:dyDescent="0.2">
      <c r="A1144" s="21" t="s">
        <v>734</v>
      </c>
      <c r="B1144" s="76"/>
      <c r="C1144" s="76"/>
      <c r="D1144" s="76"/>
      <c r="E1144" s="76"/>
      <c r="F1144" s="76"/>
      <c r="G1144" s="76"/>
      <c r="H1144" s="140">
        <f t="shared" si="295"/>
        <v>0</v>
      </c>
      <c r="I1144" s="134">
        <f t="shared" si="297"/>
        <v>0</v>
      </c>
    </row>
    <row r="1145" spans="1:9" ht="24.95" customHeight="1" x14ac:dyDescent="0.2">
      <c r="A1145" s="21" t="s">
        <v>735</v>
      </c>
      <c r="B1145" s="76"/>
      <c r="C1145" s="76"/>
      <c r="D1145" s="76"/>
      <c r="E1145" s="76"/>
      <c r="F1145" s="76"/>
      <c r="G1145" s="76"/>
      <c r="H1145" s="140">
        <f t="shared" si="295"/>
        <v>0</v>
      </c>
      <c r="I1145" s="134">
        <f t="shared" si="297"/>
        <v>0</v>
      </c>
    </row>
    <row r="1146" spans="1:9" ht="24.95" customHeight="1" x14ac:dyDescent="0.2">
      <c r="A1146" s="56">
        <v>0</v>
      </c>
      <c r="B1146" s="78"/>
      <c r="C1146" s="78"/>
      <c r="D1146" s="78"/>
      <c r="E1146" s="78"/>
      <c r="F1146" s="78"/>
      <c r="G1146" s="78"/>
      <c r="H1146" s="128"/>
      <c r="I1146" s="134"/>
    </row>
    <row r="1147" spans="1:9" ht="24.95" customHeight="1" x14ac:dyDescent="0.2">
      <c r="A1147" s="56">
        <v>0</v>
      </c>
      <c r="B1147" s="78"/>
      <c r="C1147" s="78"/>
      <c r="D1147" s="78"/>
      <c r="E1147" s="78"/>
      <c r="F1147" s="78"/>
      <c r="G1147" s="78"/>
      <c r="H1147" s="128"/>
      <c r="I1147" s="134"/>
    </row>
    <row r="1148" spans="1:9" ht="24.95" customHeight="1" x14ac:dyDescent="0.2">
      <c r="A1148" s="56">
        <v>0</v>
      </c>
      <c r="B1148" s="67"/>
      <c r="C1148" s="67"/>
      <c r="D1148" s="67"/>
      <c r="E1148" s="67"/>
      <c r="F1148" s="67"/>
      <c r="G1148" s="67"/>
      <c r="H1148" s="124"/>
      <c r="I1148" s="134"/>
    </row>
    <row r="1149" spans="1:9" ht="24.95" customHeight="1" thickBot="1" x14ac:dyDescent="0.25">
      <c r="A1149" s="57"/>
      <c r="B1149" s="68"/>
      <c r="C1149" s="68"/>
      <c r="D1149" s="68"/>
      <c r="E1149" s="68"/>
      <c r="F1149" s="68"/>
      <c r="G1149" s="68"/>
      <c r="H1149" s="136"/>
      <c r="I1149" s="135"/>
    </row>
    <row r="1150" spans="1:9" ht="39.950000000000003" customHeight="1" x14ac:dyDescent="0.2">
      <c r="A1150" s="274" t="s">
        <v>736</v>
      </c>
      <c r="B1150" s="119"/>
      <c r="C1150" s="119"/>
      <c r="D1150" s="119"/>
      <c r="E1150" s="119"/>
      <c r="F1150" s="119"/>
      <c r="G1150" s="119"/>
      <c r="H1150" s="120"/>
      <c r="I1150" s="134"/>
    </row>
    <row r="1151" spans="1:9" ht="24.95" customHeight="1" x14ac:dyDescent="0.2">
      <c r="A1151" s="21" t="s">
        <v>145</v>
      </c>
      <c r="B1151" s="52"/>
      <c r="C1151" s="52"/>
      <c r="D1151" s="52"/>
      <c r="E1151" s="52"/>
      <c r="F1151" s="52"/>
      <c r="G1151" s="52"/>
      <c r="H1151" s="131">
        <f t="shared" ref="H1151:H1158" si="298">B1151+C1151+D1151+F1151+G1151</f>
        <v>0</v>
      </c>
      <c r="I1151" s="134">
        <f>E1151+H1151</f>
        <v>0</v>
      </c>
    </row>
    <row r="1152" spans="1:9" ht="24.95" customHeight="1" x14ac:dyDescent="0.2">
      <c r="A1152" s="21" t="s">
        <v>737</v>
      </c>
      <c r="B1152" s="52"/>
      <c r="C1152" s="52"/>
      <c r="D1152" s="52"/>
      <c r="E1152" s="52"/>
      <c r="F1152" s="52"/>
      <c r="G1152" s="52"/>
      <c r="H1152" s="131">
        <f t="shared" si="298"/>
        <v>0</v>
      </c>
      <c r="I1152" s="134">
        <f t="shared" ref="I1152:I1158" si="299">E1152+H1152</f>
        <v>0</v>
      </c>
    </row>
    <row r="1153" spans="1:9" ht="24.95" customHeight="1" x14ac:dyDescent="0.2">
      <c r="A1153" s="21" t="s">
        <v>738</v>
      </c>
      <c r="B1153" s="52"/>
      <c r="C1153" s="52"/>
      <c r="D1153" s="52"/>
      <c r="E1153" s="52"/>
      <c r="F1153" s="52"/>
      <c r="G1153" s="52"/>
      <c r="H1153" s="131">
        <f t="shared" si="298"/>
        <v>0</v>
      </c>
      <c r="I1153" s="134">
        <f t="shared" si="299"/>
        <v>0</v>
      </c>
    </row>
    <row r="1154" spans="1:9" ht="24.95" customHeight="1" x14ac:dyDescent="0.2">
      <c r="A1154" s="21" t="s">
        <v>739</v>
      </c>
      <c r="B1154" s="76"/>
      <c r="C1154" s="76"/>
      <c r="D1154" s="76"/>
      <c r="E1154" s="76"/>
      <c r="F1154" s="76"/>
      <c r="G1154" s="76"/>
      <c r="H1154" s="140">
        <f t="shared" si="298"/>
        <v>0</v>
      </c>
      <c r="I1154" s="134">
        <f t="shared" si="299"/>
        <v>0</v>
      </c>
    </row>
    <row r="1155" spans="1:9" ht="24.95" customHeight="1" x14ac:dyDescent="0.2">
      <c r="A1155" s="21" t="s">
        <v>740</v>
      </c>
      <c r="B1155" s="76"/>
      <c r="C1155" s="76"/>
      <c r="D1155" s="76"/>
      <c r="E1155" s="76"/>
      <c r="F1155" s="76"/>
      <c r="G1155" s="76"/>
      <c r="H1155" s="140">
        <f t="shared" si="298"/>
        <v>0</v>
      </c>
      <c r="I1155" s="134">
        <f t="shared" si="299"/>
        <v>0</v>
      </c>
    </row>
    <row r="1156" spans="1:9" ht="24.95" customHeight="1" x14ac:dyDescent="0.2">
      <c r="A1156" s="21" t="s">
        <v>741</v>
      </c>
      <c r="B1156" s="76"/>
      <c r="C1156" s="76"/>
      <c r="D1156" s="76"/>
      <c r="E1156" s="76"/>
      <c r="F1156" s="76"/>
      <c r="G1156" s="76"/>
      <c r="H1156" s="140">
        <f t="shared" si="298"/>
        <v>0</v>
      </c>
      <c r="I1156" s="134">
        <f t="shared" si="299"/>
        <v>0</v>
      </c>
    </row>
    <row r="1157" spans="1:9" ht="24.95" customHeight="1" x14ac:dyDescent="0.2">
      <c r="A1157" s="21" t="s">
        <v>742</v>
      </c>
      <c r="B1157" s="76"/>
      <c r="C1157" s="76"/>
      <c r="D1157" s="76"/>
      <c r="E1157" s="76"/>
      <c r="F1157" s="76"/>
      <c r="G1157" s="76"/>
      <c r="H1157" s="140">
        <f t="shared" si="298"/>
        <v>0</v>
      </c>
      <c r="I1157" s="134">
        <f t="shared" si="299"/>
        <v>0</v>
      </c>
    </row>
    <row r="1158" spans="1:9" ht="24.95" customHeight="1" x14ac:dyDescent="0.2">
      <c r="A1158" s="21" t="s">
        <v>743</v>
      </c>
      <c r="B1158" s="76"/>
      <c r="C1158" s="76"/>
      <c r="D1158" s="76"/>
      <c r="E1158" s="76"/>
      <c r="F1158" s="76"/>
      <c r="G1158" s="76"/>
      <c r="H1158" s="140">
        <f t="shared" si="298"/>
        <v>0</v>
      </c>
      <c r="I1158" s="134">
        <f t="shared" si="299"/>
        <v>0</v>
      </c>
    </row>
    <row r="1159" spans="1:9" ht="24.95" customHeight="1" x14ac:dyDescent="0.2">
      <c r="A1159" s="56">
        <v>0</v>
      </c>
      <c r="B1159" s="78"/>
      <c r="C1159" s="78"/>
      <c r="D1159" s="78"/>
      <c r="E1159" s="78"/>
      <c r="F1159" s="78"/>
      <c r="G1159" s="78"/>
      <c r="H1159" s="128"/>
      <c r="I1159" s="134"/>
    </row>
    <row r="1160" spans="1:9" ht="24.95" customHeight="1" x14ac:dyDescent="0.2">
      <c r="A1160" s="56">
        <v>0</v>
      </c>
      <c r="B1160" s="78"/>
      <c r="C1160" s="78"/>
      <c r="D1160" s="78"/>
      <c r="E1160" s="78"/>
      <c r="F1160" s="78"/>
      <c r="G1160" s="78"/>
      <c r="H1160" s="128"/>
      <c r="I1160" s="134"/>
    </row>
    <row r="1161" spans="1:9" ht="24.95" customHeight="1" x14ac:dyDescent="0.2">
      <c r="A1161" s="56">
        <v>0</v>
      </c>
      <c r="B1161" s="78"/>
      <c r="C1161" s="78"/>
      <c r="D1161" s="78"/>
      <c r="E1161" s="78"/>
      <c r="F1161" s="78"/>
      <c r="G1161" s="78"/>
      <c r="H1161" s="128"/>
      <c r="I1161" s="134"/>
    </row>
    <row r="1162" spans="1:9" s="18" customFormat="1" ht="24.95" customHeight="1" x14ac:dyDescent="0.2">
      <c r="A1162" s="59" t="s">
        <v>169</v>
      </c>
      <c r="B1162" s="72" t="str">
        <f t="shared" ref="B1162:I1162" si="300">IF(B1151-B1152-B1153=0,"OK","OUT OF BALANCE BY")</f>
        <v>OK</v>
      </c>
      <c r="C1162" s="72" t="str">
        <f t="shared" si="300"/>
        <v>OK</v>
      </c>
      <c r="D1162" s="72" t="str">
        <f t="shared" si="300"/>
        <v>OK</v>
      </c>
      <c r="E1162" s="72" t="str">
        <f t="shared" si="300"/>
        <v>OK</v>
      </c>
      <c r="F1162" s="72" t="str">
        <f t="shared" si="300"/>
        <v>OK</v>
      </c>
      <c r="G1162" s="72" t="str">
        <f t="shared" si="300"/>
        <v>OK</v>
      </c>
      <c r="H1162" s="125" t="str">
        <f t="shared" si="300"/>
        <v>OK</v>
      </c>
      <c r="I1162" s="137" t="str">
        <f t="shared" si="300"/>
        <v>OK</v>
      </c>
    </row>
    <row r="1163" spans="1:9" s="18" customFormat="1" ht="24.95" customHeight="1" x14ac:dyDescent="0.2">
      <c r="A1163" s="59"/>
      <c r="B1163" s="67">
        <f t="shared" ref="B1163:I1163" si="301">B1151-B1152-B1153</f>
        <v>0</v>
      </c>
      <c r="C1163" s="67">
        <f t="shared" si="301"/>
        <v>0</v>
      </c>
      <c r="D1163" s="67">
        <f t="shared" si="301"/>
        <v>0</v>
      </c>
      <c r="E1163" s="67">
        <f t="shared" si="301"/>
        <v>0</v>
      </c>
      <c r="F1163" s="67">
        <f t="shared" si="301"/>
        <v>0</v>
      </c>
      <c r="G1163" s="67">
        <f t="shared" si="301"/>
        <v>0</v>
      </c>
      <c r="H1163" s="124">
        <f t="shared" si="301"/>
        <v>0</v>
      </c>
      <c r="I1163" s="134">
        <f t="shared" si="301"/>
        <v>0</v>
      </c>
    </row>
    <row r="1164" spans="1:9" ht="24.95" customHeight="1" thickBot="1" x14ac:dyDescent="0.25">
      <c r="A1164" s="57"/>
      <c r="B1164" s="68"/>
      <c r="C1164" s="68"/>
      <c r="D1164" s="68"/>
      <c r="E1164" s="68"/>
      <c r="F1164" s="68"/>
      <c r="G1164" s="68"/>
      <c r="H1164" s="136"/>
      <c r="I1164" s="135"/>
    </row>
    <row r="1165" spans="1:9" ht="39.950000000000003" customHeight="1" x14ac:dyDescent="0.2">
      <c r="A1165" s="275" t="s">
        <v>744</v>
      </c>
      <c r="B1165" s="119"/>
      <c r="C1165" s="119"/>
      <c r="D1165" s="119"/>
      <c r="E1165" s="119"/>
      <c r="F1165" s="119"/>
      <c r="G1165" s="119"/>
      <c r="H1165" s="120"/>
      <c r="I1165" s="134"/>
    </row>
    <row r="1166" spans="1:9" ht="24.95" customHeight="1" x14ac:dyDescent="0.2">
      <c r="A1166" s="21" t="s">
        <v>145</v>
      </c>
      <c r="B1166" s="52"/>
      <c r="C1166" s="52"/>
      <c r="D1166" s="52"/>
      <c r="E1166" s="52"/>
      <c r="F1166" s="52"/>
      <c r="G1166" s="52"/>
      <c r="H1166" s="131">
        <f>B1166+C1166+D1166+F1166+G1166</f>
        <v>0</v>
      </c>
      <c r="I1166" s="134">
        <f>E1166+H1166</f>
        <v>0</v>
      </c>
    </row>
    <row r="1167" spans="1:9" ht="24.95" customHeight="1" x14ac:dyDescent="0.2">
      <c r="A1167" s="130" t="s">
        <v>745</v>
      </c>
      <c r="B1167" s="131">
        <f t="shared" ref="B1167:G1167" si="302">B1166</f>
        <v>0</v>
      </c>
      <c r="C1167" s="131">
        <f t="shared" si="302"/>
        <v>0</v>
      </c>
      <c r="D1167" s="131">
        <f t="shared" si="302"/>
        <v>0</v>
      </c>
      <c r="E1167" s="131">
        <f t="shared" si="302"/>
        <v>0</v>
      </c>
      <c r="F1167" s="131">
        <f t="shared" si="302"/>
        <v>0</v>
      </c>
      <c r="G1167" s="131">
        <f t="shared" si="302"/>
        <v>0</v>
      </c>
      <c r="H1167" s="131">
        <f>B1167+C1167+D1167+F1167+G1167</f>
        <v>0</v>
      </c>
      <c r="I1167" s="134">
        <f t="shared" ref="I1167:I1169" si="303">E1167+H1167</f>
        <v>0</v>
      </c>
    </row>
    <row r="1168" spans="1:9" ht="24.95" customHeight="1" x14ac:dyDescent="0.2">
      <c r="A1168" s="21" t="s">
        <v>746</v>
      </c>
      <c r="B1168" s="52"/>
      <c r="C1168" s="52"/>
      <c r="D1168" s="52"/>
      <c r="E1168" s="52"/>
      <c r="F1168" s="52"/>
      <c r="G1168" s="52"/>
      <c r="H1168" s="131">
        <f>B1168+C1168+D1168+F1168+G1168</f>
        <v>0</v>
      </c>
      <c r="I1168" s="134">
        <f t="shared" si="303"/>
        <v>0</v>
      </c>
    </row>
    <row r="1169" spans="1:9" ht="24.95" customHeight="1" x14ac:dyDescent="0.2">
      <c r="A1169" s="21" t="s">
        <v>530</v>
      </c>
      <c r="B1169" s="54"/>
      <c r="C1169" s="54"/>
      <c r="D1169" s="54"/>
      <c r="E1169" s="54"/>
      <c r="F1169" s="54"/>
      <c r="G1169" s="54"/>
      <c r="H1169" s="127">
        <f>B1169+C1169+D1169+F1169+G1169</f>
        <v>0</v>
      </c>
      <c r="I1169" s="134">
        <f t="shared" si="303"/>
        <v>0</v>
      </c>
    </row>
    <row r="1170" spans="1:9" ht="24.95" customHeight="1" x14ac:dyDescent="0.2">
      <c r="A1170" s="56">
        <v>0</v>
      </c>
      <c r="B1170" s="67"/>
      <c r="C1170" s="67"/>
      <c r="D1170" s="67"/>
      <c r="E1170" s="67"/>
      <c r="F1170" s="67"/>
      <c r="G1170" s="67"/>
      <c r="H1170" s="124"/>
      <c r="I1170" s="134"/>
    </row>
    <row r="1171" spans="1:9" ht="24.95" customHeight="1" x14ac:dyDescent="0.2">
      <c r="A1171" s="56">
        <v>0</v>
      </c>
      <c r="B1171" s="67"/>
      <c r="C1171" s="67"/>
      <c r="D1171" s="67"/>
      <c r="E1171" s="67"/>
      <c r="F1171" s="67"/>
      <c r="G1171" s="67"/>
      <c r="H1171" s="124"/>
      <c r="I1171" s="134"/>
    </row>
    <row r="1172" spans="1:9" ht="24.95" customHeight="1" x14ac:dyDescent="0.2">
      <c r="A1172" s="56">
        <v>0</v>
      </c>
      <c r="B1172" s="67"/>
      <c r="C1172" s="67"/>
      <c r="D1172" s="67"/>
      <c r="E1172" s="67"/>
      <c r="F1172" s="67"/>
      <c r="G1172" s="67"/>
      <c r="H1172" s="124"/>
      <c r="I1172" s="134"/>
    </row>
    <row r="1173" spans="1:9" s="18" customFormat="1" ht="24.95" customHeight="1" x14ac:dyDescent="0.2">
      <c r="A1173" s="59" t="s">
        <v>155</v>
      </c>
      <c r="B1173" s="72" t="str">
        <f t="shared" ref="B1173:I1173" si="304">IF(B1166-B1168-B1169=0,"OK","OUT OF BALANCE BY")</f>
        <v>OK</v>
      </c>
      <c r="C1173" s="72" t="str">
        <f t="shared" si="304"/>
        <v>OK</v>
      </c>
      <c r="D1173" s="72" t="str">
        <f t="shared" si="304"/>
        <v>OK</v>
      </c>
      <c r="E1173" s="72" t="str">
        <f t="shared" si="304"/>
        <v>OK</v>
      </c>
      <c r="F1173" s="72" t="str">
        <f t="shared" si="304"/>
        <v>OK</v>
      </c>
      <c r="G1173" s="72" t="str">
        <f t="shared" si="304"/>
        <v>OK</v>
      </c>
      <c r="H1173" s="125" t="str">
        <f t="shared" si="304"/>
        <v>OK</v>
      </c>
      <c r="I1173" s="137" t="str">
        <f t="shared" si="304"/>
        <v>OK</v>
      </c>
    </row>
    <row r="1174" spans="1:9" s="18" customFormat="1" ht="24.95" customHeight="1" x14ac:dyDescent="0.2">
      <c r="A1174" s="59"/>
      <c r="B1174" s="67">
        <f t="shared" ref="B1174:I1174" si="305">B1166-B1168-B1169</f>
        <v>0</v>
      </c>
      <c r="C1174" s="67">
        <f t="shared" si="305"/>
        <v>0</v>
      </c>
      <c r="D1174" s="67">
        <f t="shared" si="305"/>
        <v>0</v>
      </c>
      <c r="E1174" s="67">
        <f t="shared" si="305"/>
        <v>0</v>
      </c>
      <c r="F1174" s="67">
        <f t="shared" si="305"/>
        <v>0</v>
      </c>
      <c r="G1174" s="67">
        <f t="shared" si="305"/>
        <v>0</v>
      </c>
      <c r="H1174" s="124">
        <f t="shared" si="305"/>
        <v>0</v>
      </c>
      <c r="I1174" s="134">
        <f t="shared" si="305"/>
        <v>0</v>
      </c>
    </row>
    <row r="1175" spans="1:9" ht="24.95" customHeight="1" thickBot="1" x14ac:dyDescent="0.25">
      <c r="A1175" s="57"/>
      <c r="B1175" s="68"/>
      <c r="C1175" s="68"/>
      <c r="D1175" s="68"/>
      <c r="E1175" s="68"/>
      <c r="F1175" s="68"/>
      <c r="G1175" s="68"/>
      <c r="H1175" s="136"/>
      <c r="I1175" s="135"/>
    </row>
    <row r="1176" spans="1:9" ht="39.950000000000003" customHeight="1" x14ac:dyDescent="0.2">
      <c r="A1176" s="274" t="s">
        <v>747</v>
      </c>
      <c r="B1176" s="119"/>
      <c r="C1176" s="119"/>
      <c r="D1176" s="119"/>
      <c r="E1176" s="119"/>
      <c r="F1176" s="119"/>
      <c r="G1176" s="119"/>
      <c r="H1176" s="120"/>
      <c r="I1176" s="134"/>
    </row>
    <row r="1177" spans="1:9" ht="24.95" customHeight="1" x14ac:dyDescent="0.2">
      <c r="A1177" s="21" t="s">
        <v>145</v>
      </c>
      <c r="B1177" s="52"/>
      <c r="C1177" s="52"/>
      <c r="D1177" s="52"/>
      <c r="E1177" s="52"/>
      <c r="F1177" s="52"/>
      <c r="G1177" s="52"/>
      <c r="H1177" s="131">
        <f t="shared" ref="H1177:H1184" si="306">B1177+C1177+D1177+F1177+G1177</f>
        <v>0</v>
      </c>
      <c r="I1177" s="134">
        <f>E1177+H1177</f>
        <v>0</v>
      </c>
    </row>
    <row r="1178" spans="1:9" ht="24.95" customHeight="1" x14ac:dyDescent="0.2">
      <c r="A1178" s="130" t="s">
        <v>748</v>
      </c>
      <c r="B1178" s="131">
        <f t="shared" ref="B1178:G1178" si="307">B1177</f>
        <v>0</v>
      </c>
      <c r="C1178" s="131">
        <f t="shared" si="307"/>
        <v>0</v>
      </c>
      <c r="D1178" s="131">
        <f t="shared" si="307"/>
        <v>0</v>
      </c>
      <c r="E1178" s="131">
        <f t="shared" si="307"/>
        <v>0</v>
      </c>
      <c r="F1178" s="131">
        <f t="shared" si="307"/>
        <v>0</v>
      </c>
      <c r="G1178" s="131">
        <f t="shared" si="307"/>
        <v>0</v>
      </c>
      <c r="H1178" s="131">
        <f t="shared" si="306"/>
        <v>0</v>
      </c>
      <c r="I1178" s="134">
        <f t="shared" ref="I1178:I1184" si="308">E1178+H1178</f>
        <v>0</v>
      </c>
    </row>
    <row r="1179" spans="1:9" ht="24.95" customHeight="1" x14ac:dyDescent="0.2">
      <c r="A1179" s="21" t="s">
        <v>749</v>
      </c>
      <c r="B1179" s="76"/>
      <c r="C1179" s="76"/>
      <c r="D1179" s="76"/>
      <c r="E1179" s="76"/>
      <c r="F1179" s="76"/>
      <c r="G1179" s="76"/>
      <c r="H1179" s="140">
        <f t="shared" si="306"/>
        <v>0</v>
      </c>
      <c r="I1179" s="134">
        <f t="shared" si="308"/>
        <v>0</v>
      </c>
    </row>
    <row r="1180" spans="1:9" ht="24.95" customHeight="1" x14ac:dyDescent="0.2">
      <c r="A1180" s="21" t="s">
        <v>750</v>
      </c>
      <c r="B1180" s="76"/>
      <c r="C1180" s="76"/>
      <c r="D1180" s="76"/>
      <c r="E1180" s="76"/>
      <c r="F1180" s="76"/>
      <c r="G1180" s="76"/>
      <c r="H1180" s="140">
        <f t="shared" si="306"/>
        <v>0</v>
      </c>
      <c r="I1180" s="134">
        <f t="shared" si="308"/>
        <v>0</v>
      </c>
    </row>
    <row r="1181" spans="1:9" ht="24.95" customHeight="1" x14ac:dyDescent="0.2">
      <c r="A1181" s="21" t="s">
        <v>751</v>
      </c>
      <c r="B1181" s="76"/>
      <c r="C1181" s="76"/>
      <c r="D1181" s="76"/>
      <c r="E1181" s="76"/>
      <c r="F1181" s="76"/>
      <c r="G1181" s="76"/>
      <c r="H1181" s="140">
        <f t="shared" si="306"/>
        <v>0</v>
      </c>
      <c r="I1181" s="134">
        <f t="shared" si="308"/>
        <v>0</v>
      </c>
    </row>
    <row r="1182" spans="1:9" ht="24.95" customHeight="1" x14ac:dyDescent="0.2">
      <c r="A1182" s="21" t="s">
        <v>752</v>
      </c>
      <c r="B1182" s="76"/>
      <c r="C1182" s="76"/>
      <c r="D1182" s="76"/>
      <c r="E1182" s="76"/>
      <c r="F1182" s="76"/>
      <c r="G1182" s="76"/>
      <c r="H1182" s="140">
        <f t="shared" si="306"/>
        <v>0</v>
      </c>
      <c r="I1182" s="134">
        <f t="shared" si="308"/>
        <v>0</v>
      </c>
    </row>
    <row r="1183" spans="1:9" ht="24.95" customHeight="1" x14ac:dyDescent="0.2">
      <c r="A1183" s="21" t="s">
        <v>753</v>
      </c>
      <c r="B1183" s="76"/>
      <c r="C1183" s="76"/>
      <c r="D1183" s="76"/>
      <c r="E1183" s="76"/>
      <c r="F1183" s="76"/>
      <c r="G1183" s="76"/>
      <c r="H1183" s="140">
        <f t="shared" si="306"/>
        <v>0</v>
      </c>
      <c r="I1183" s="134">
        <f t="shared" si="308"/>
        <v>0</v>
      </c>
    </row>
    <row r="1184" spans="1:9" ht="24.95" customHeight="1" x14ac:dyDescent="0.2">
      <c r="A1184" s="21" t="s">
        <v>754</v>
      </c>
      <c r="B1184" s="76"/>
      <c r="C1184" s="76"/>
      <c r="D1184" s="76"/>
      <c r="E1184" s="76"/>
      <c r="F1184" s="76"/>
      <c r="G1184" s="76"/>
      <c r="H1184" s="140">
        <f t="shared" si="306"/>
        <v>0</v>
      </c>
      <c r="I1184" s="134">
        <f t="shared" si="308"/>
        <v>0</v>
      </c>
    </row>
    <row r="1185" spans="1:9" ht="24.95" customHeight="1" x14ac:dyDescent="0.2">
      <c r="A1185" s="56">
        <v>0</v>
      </c>
      <c r="B1185" s="78"/>
      <c r="C1185" s="78"/>
      <c r="D1185" s="78"/>
      <c r="E1185" s="78"/>
      <c r="F1185" s="78"/>
      <c r="G1185" s="78"/>
      <c r="H1185" s="128"/>
      <c r="I1185" s="134"/>
    </row>
    <row r="1186" spans="1:9" ht="24.95" customHeight="1" x14ac:dyDescent="0.2">
      <c r="A1186" s="56">
        <v>0</v>
      </c>
      <c r="B1186" s="78"/>
      <c r="C1186" s="78"/>
      <c r="D1186" s="78"/>
      <c r="E1186" s="78"/>
      <c r="F1186" s="78"/>
      <c r="G1186" s="78"/>
      <c r="H1186" s="128"/>
      <c r="I1186" s="134"/>
    </row>
    <row r="1187" spans="1:9" ht="24.95" customHeight="1" x14ac:dyDescent="0.2">
      <c r="A1187" s="56">
        <v>0</v>
      </c>
      <c r="B1187" s="67"/>
      <c r="C1187" s="67"/>
      <c r="D1187" s="67"/>
      <c r="E1187" s="67"/>
      <c r="F1187" s="67"/>
      <c r="G1187" s="67"/>
      <c r="H1187" s="124"/>
      <c r="I1187" s="134"/>
    </row>
    <row r="1188" spans="1:9" ht="24.95" customHeight="1" thickBot="1" x14ac:dyDescent="0.25">
      <c r="A1188" s="57"/>
      <c r="B1188" s="68"/>
      <c r="C1188" s="68"/>
      <c r="D1188" s="68"/>
      <c r="E1188" s="68"/>
      <c r="F1188" s="68"/>
      <c r="G1188" s="68"/>
      <c r="H1188" s="136"/>
      <c r="I1188" s="135"/>
    </row>
    <row r="1189" spans="1:9" ht="39.950000000000003" customHeight="1" x14ac:dyDescent="0.2">
      <c r="A1189" s="274" t="s">
        <v>755</v>
      </c>
      <c r="B1189" s="119"/>
      <c r="C1189" s="119"/>
      <c r="D1189" s="119"/>
      <c r="E1189" s="119"/>
      <c r="F1189" s="119"/>
      <c r="G1189" s="119"/>
      <c r="H1189" s="120"/>
      <c r="I1189" s="134"/>
    </row>
    <row r="1190" spans="1:9" ht="24.95" customHeight="1" x14ac:dyDescent="0.2">
      <c r="A1190" s="21" t="s">
        <v>145</v>
      </c>
      <c r="B1190" s="52"/>
      <c r="C1190" s="52"/>
      <c r="D1190" s="52"/>
      <c r="E1190" s="52"/>
      <c r="F1190" s="52"/>
      <c r="G1190" s="52"/>
      <c r="H1190" s="131">
        <f t="shared" ref="H1190:H1205" si="309">B1190+C1190+D1190+F1190+G1190</f>
        <v>0</v>
      </c>
      <c r="I1190" s="134">
        <f>E1190+H1190</f>
        <v>0</v>
      </c>
    </row>
    <row r="1191" spans="1:9" ht="24.95" customHeight="1" x14ac:dyDescent="0.2">
      <c r="A1191" s="130" t="s">
        <v>756</v>
      </c>
      <c r="B1191" s="131">
        <f t="shared" ref="B1191:G1191" si="310">B1190</f>
        <v>0</v>
      </c>
      <c r="C1191" s="131">
        <f t="shared" si="310"/>
        <v>0</v>
      </c>
      <c r="D1191" s="131">
        <f t="shared" si="310"/>
        <v>0</v>
      </c>
      <c r="E1191" s="131">
        <f t="shared" si="310"/>
        <v>0</v>
      </c>
      <c r="F1191" s="131">
        <f t="shared" si="310"/>
        <v>0</v>
      </c>
      <c r="G1191" s="131">
        <f t="shared" si="310"/>
        <v>0</v>
      </c>
      <c r="H1191" s="131">
        <f t="shared" si="309"/>
        <v>0</v>
      </c>
      <c r="I1191" s="134">
        <f t="shared" ref="I1191:I1205" si="311">E1191+H1191</f>
        <v>0</v>
      </c>
    </row>
    <row r="1192" spans="1:9" ht="24.95" customHeight="1" x14ac:dyDescent="0.2">
      <c r="A1192" s="21" t="s">
        <v>757</v>
      </c>
      <c r="B1192" s="76"/>
      <c r="C1192" s="76"/>
      <c r="D1192" s="76"/>
      <c r="E1192" s="76"/>
      <c r="F1192" s="76"/>
      <c r="G1192" s="76"/>
      <c r="H1192" s="140">
        <f t="shared" si="309"/>
        <v>0</v>
      </c>
      <c r="I1192" s="134">
        <f t="shared" si="311"/>
        <v>0</v>
      </c>
    </row>
    <row r="1193" spans="1:9" ht="24.95" customHeight="1" x14ac:dyDescent="0.2">
      <c r="A1193" s="21" t="s">
        <v>758</v>
      </c>
      <c r="B1193" s="76"/>
      <c r="C1193" s="76"/>
      <c r="D1193" s="76"/>
      <c r="E1193" s="76"/>
      <c r="F1193" s="76"/>
      <c r="G1193" s="76"/>
      <c r="H1193" s="140">
        <f t="shared" si="309"/>
        <v>0</v>
      </c>
      <c r="I1193" s="134">
        <f t="shared" si="311"/>
        <v>0</v>
      </c>
    </row>
    <row r="1194" spans="1:9" ht="24.95" customHeight="1" x14ac:dyDescent="0.2">
      <c r="A1194" s="21" t="s">
        <v>759</v>
      </c>
      <c r="B1194" s="76"/>
      <c r="C1194" s="76"/>
      <c r="D1194" s="76"/>
      <c r="E1194" s="76"/>
      <c r="F1194" s="76"/>
      <c r="G1194" s="76"/>
      <c r="H1194" s="140">
        <f t="shared" si="309"/>
        <v>0</v>
      </c>
      <c r="I1194" s="134">
        <f t="shared" si="311"/>
        <v>0</v>
      </c>
    </row>
    <row r="1195" spans="1:9" ht="24.95" customHeight="1" x14ac:dyDescent="0.2">
      <c r="A1195" s="21" t="s">
        <v>760</v>
      </c>
      <c r="B1195" s="76"/>
      <c r="C1195" s="76"/>
      <c r="D1195" s="76"/>
      <c r="E1195" s="76"/>
      <c r="F1195" s="76"/>
      <c r="G1195" s="76"/>
      <c r="H1195" s="140">
        <f t="shared" si="309"/>
        <v>0</v>
      </c>
      <c r="I1195" s="134">
        <f t="shared" si="311"/>
        <v>0</v>
      </c>
    </row>
    <row r="1196" spans="1:9" ht="24.95" customHeight="1" x14ac:dyDescent="0.2">
      <c r="A1196" s="21" t="s">
        <v>761</v>
      </c>
      <c r="B1196" s="76"/>
      <c r="C1196" s="76"/>
      <c r="D1196" s="76"/>
      <c r="E1196" s="76"/>
      <c r="F1196" s="76"/>
      <c r="G1196" s="76"/>
      <c r="H1196" s="140">
        <f t="shared" si="309"/>
        <v>0</v>
      </c>
      <c r="I1196" s="134">
        <f t="shared" si="311"/>
        <v>0</v>
      </c>
    </row>
    <row r="1197" spans="1:9" ht="24.95" customHeight="1" x14ac:dyDescent="0.2">
      <c r="A1197" s="21" t="s">
        <v>518</v>
      </c>
      <c r="B1197" s="76"/>
      <c r="C1197" s="76"/>
      <c r="D1197" s="76"/>
      <c r="E1197" s="76"/>
      <c r="F1197" s="76"/>
      <c r="G1197" s="76"/>
      <c r="H1197" s="140">
        <f t="shared" si="309"/>
        <v>0</v>
      </c>
      <c r="I1197" s="134">
        <f t="shared" si="311"/>
        <v>0</v>
      </c>
    </row>
    <row r="1198" spans="1:9" ht="24.95" customHeight="1" x14ac:dyDescent="0.2">
      <c r="A1198" s="21" t="s">
        <v>762</v>
      </c>
      <c r="B1198" s="76"/>
      <c r="C1198" s="76"/>
      <c r="D1198" s="76"/>
      <c r="E1198" s="76"/>
      <c r="F1198" s="76"/>
      <c r="G1198" s="76"/>
      <c r="H1198" s="140">
        <f t="shared" si="309"/>
        <v>0</v>
      </c>
      <c r="I1198" s="134">
        <f t="shared" si="311"/>
        <v>0</v>
      </c>
    </row>
    <row r="1199" spans="1:9" ht="24.95" customHeight="1" x14ac:dyDescent="0.2">
      <c r="A1199" s="21" t="s">
        <v>1025</v>
      </c>
      <c r="B1199" s="76"/>
      <c r="C1199" s="76"/>
      <c r="D1199" s="76"/>
      <c r="E1199" s="76"/>
      <c r="F1199" s="76"/>
      <c r="G1199" s="76"/>
      <c r="H1199" s="140">
        <f t="shared" si="309"/>
        <v>0</v>
      </c>
      <c r="I1199" s="134">
        <f t="shared" si="311"/>
        <v>0</v>
      </c>
    </row>
    <row r="1200" spans="1:9" ht="24.95" customHeight="1" x14ac:dyDescent="0.2">
      <c r="A1200" s="21" t="s">
        <v>763</v>
      </c>
      <c r="B1200" s="76"/>
      <c r="C1200" s="76"/>
      <c r="D1200" s="76"/>
      <c r="E1200" s="76"/>
      <c r="F1200" s="76"/>
      <c r="G1200" s="76"/>
      <c r="H1200" s="140">
        <f t="shared" si="309"/>
        <v>0</v>
      </c>
      <c r="I1200" s="134">
        <f t="shared" si="311"/>
        <v>0</v>
      </c>
    </row>
    <row r="1201" spans="1:9" ht="24.95" customHeight="1" x14ac:dyDescent="0.2">
      <c r="A1201" s="21" t="s">
        <v>764</v>
      </c>
      <c r="B1201" s="76"/>
      <c r="C1201" s="76"/>
      <c r="D1201" s="76"/>
      <c r="E1201" s="76"/>
      <c r="F1201" s="76"/>
      <c r="G1201" s="76"/>
      <c r="H1201" s="140">
        <f t="shared" si="309"/>
        <v>0</v>
      </c>
      <c r="I1201" s="134">
        <f t="shared" si="311"/>
        <v>0</v>
      </c>
    </row>
    <row r="1202" spans="1:9" ht="24.95" customHeight="1" x14ac:dyDescent="0.2">
      <c r="A1202" s="21" t="s">
        <v>765</v>
      </c>
      <c r="B1202" s="76"/>
      <c r="C1202" s="76"/>
      <c r="D1202" s="76"/>
      <c r="E1202" s="76"/>
      <c r="F1202" s="76"/>
      <c r="G1202" s="76"/>
      <c r="H1202" s="140">
        <f t="shared" si="309"/>
        <v>0</v>
      </c>
      <c r="I1202" s="134">
        <f t="shared" si="311"/>
        <v>0</v>
      </c>
    </row>
    <row r="1203" spans="1:9" ht="24.95" customHeight="1" x14ac:dyDescent="0.2">
      <c r="A1203" s="21" t="s">
        <v>766</v>
      </c>
      <c r="B1203" s="76"/>
      <c r="C1203" s="76"/>
      <c r="D1203" s="76"/>
      <c r="E1203" s="76"/>
      <c r="F1203" s="76"/>
      <c r="G1203" s="76"/>
      <c r="H1203" s="140">
        <f t="shared" si="309"/>
        <v>0</v>
      </c>
      <c r="I1203" s="134">
        <f t="shared" si="311"/>
        <v>0</v>
      </c>
    </row>
    <row r="1204" spans="1:9" ht="24.95" customHeight="1" x14ac:dyDescent="0.2">
      <c r="A1204" s="21" t="s">
        <v>767</v>
      </c>
      <c r="B1204" s="76"/>
      <c r="C1204" s="76"/>
      <c r="D1204" s="76"/>
      <c r="E1204" s="76"/>
      <c r="F1204" s="76"/>
      <c r="G1204" s="76"/>
      <c r="H1204" s="140">
        <f t="shared" si="309"/>
        <v>0</v>
      </c>
      <c r="I1204" s="134">
        <f t="shared" si="311"/>
        <v>0</v>
      </c>
    </row>
    <row r="1205" spans="1:9" ht="24.95" customHeight="1" x14ac:dyDescent="0.2">
      <c r="A1205" s="21" t="s">
        <v>768</v>
      </c>
      <c r="B1205" s="76"/>
      <c r="C1205" s="76"/>
      <c r="D1205" s="76"/>
      <c r="E1205" s="76"/>
      <c r="F1205" s="76"/>
      <c r="G1205" s="76"/>
      <c r="H1205" s="140">
        <f t="shared" si="309"/>
        <v>0</v>
      </c>
      <c r="I1205" s="134">
        <f t="shared" si="311"/>
        <v>0</v>
      </c>
    </row>
    <row r="1206" spans="1:9" ht="24.95" customHeight="1" x14ac:dyDescent="0.2">
      <c r="A1206" s="56">
        <v>0</v>
      </c>
      <c r="B1206" s="78"/>
      <c r="C1206" s="78"/>
      <c r="D1206" s="78"/>
      <c r="E1206" s="78"/>
      <c r="F1206" s="78"/>
      <c r="G1206" s="78"/>
      <c r="H1206" s="128"/>
      <c r="I1206" s="134"/>
    </row>
    <row r="1207" spans="1:9" ht="24.95" customHeight="1" x14ac:dyDescent="0.2">
      <c r="A1207" s="56">
        <v>0</v>
      </c>
      <c r="B1207" s="78"/>
      <c r="C1207" s="78"/>
      <c r="D1207" s="78"/>
      <c r="E1207" s="78"/>
      <c r="F1207" s="78"/>
      <c r="G1207" s="78"/>
      <c r="H1207" s="128"/>
      <c r="I1207" s="134"/>
    </row>
    <row r="1208" spans="1:9" ht="24.95" customHeight="1" x14ac:dyDescent="0.2">
      <c r="A1208" s="56">
        <v>0</v>
      </c>
      <c r="B1208" s="67"/>
      <c r="C1208" s="67"/>
      <c r="D1208" s="67"/>
      <c r="E1208" s="67"/>
      <c r="F1208" s="67"/>
      <c r="G1208" s="67"/>
      <c r="H1208" s="124"/>
      <c r="I1208" s="134"/>
    </row>
    <row r="1209" spans="1:9" ht="24.95" customHeight="1" thickBot="1" x14ac:dyDescent="0.25">
      <c r="A1209" s="57"/>
      <c r="B1209" s="68"/>
      <c r="C1209" s="68"/>
      <c r="D1209" s="68"/>
      <c r="E1209" s="68"/>
      <c r="F1209" s="68"/>
      <c r="G1209" s="68"/>
      <c r="H1209" s="136"/>
      <c r="I1209" s="135"/>
    </row>
    <row r="1210" spans="1:9" ht="39.950000000000003" customHeight="1" x14ac:dyDescent="0.2">
      <c r="A1210" s="274" t="s">
        <v>769</v>
      </c>
      <c r="B1210" s="116"/>
      <c r="C1210" s="116"/>
      <c r="D1210" s="116"/>
      <c r="E1210" s="116"/>
      <c r="F1210" s="116"/>
      <c r="G1210" s="116"/>
      <c r="H1210" s="124"/>
      <c r="I1210" s="134"/>
    </row>
    <row r="1211" spans="1:9" ht="24.95" customHeight="1" x14ac:dyDescent="0.2">
      <c r="A1211" s="21" t="s">
        <v>145</v>
      </c>
      <c r="B1211" s="54"/>
      <c r="C1211" s="54"/>
      <c r="D1211" s="54"/>
      <c r="E1211" s="54"/>
      <c r="F1211" s="54"/>
      <c r="G1211" s="54"/>
      <c r="H1211" s="127">
        <f t="shared" ref="H1211:H1216" si="312">B1211+C1211+D1211+F1211+G1211</f>
        <v>0</v>
      </c>
      <c r="I1211" s="134">
        <f>E1211+H1211</f>
        <v>0</v>
      </c>
    </row>
    <row r="1212" spans="1:9" ht="24.95" customHeight="1" x14ac:dyDescent="0.2">
      <c r="A1212" s="130" t="s">
        <v>770</v>
      </c>
      <c r="B1212" s="127">
        <f t="shared" ref="B1212:G1212" si="313">B1211</f>
        <v>0</v>
      </c>
      <c r="C1212" s="127">
        <f t="shared" si="313"/>
        <v>0</v>
      </c>
      <c r="D1212" s="127">
        <f t="shared" si="313"/>
        <v>0</v>
      </c>
      <c r="E1212" s="127">
        <f t="shared" si="313"/>
        <v>0</v>
      </c>
      <c r="F1212" s="127">
        <f t="shared" si="313"/>
        <v>0</v>
      </c>
      <c r="G1212" s="127">
        <f t="shared" si="313"/>
        <v>0</v>
      </c>
      <c r="H1212" s="127">
        <f t="shared" si="312"/>
        <v>0</v>
      </c>
      <c r="I1212" s="134">
        <f t="shared" ref="I1212:I1216" si="314">E1212+H1212</f>
        <v>0</v>
      </c>
    </row>
    <row r="1213" spans="1:9" ht="24.95" customHeight="1" x14ac:dyDescent="0.2">
      <c r="A1213" s="21" t="s">
        <v>771</v>
      </c>
      <c r="B1213" s="76"/>
      <c r="C1213" s="76"/>
      <c r="D1213" s="76"/>
      <c r="E1213" s="76"/>
      <c r="F1213" s="76"/>
      <c r="G1213" s="76"/>
      <c r="H1213" s="140">
        <f t="shared" si="312"/>
        <v>0</v>
      </c>
      <c r="I1213" s="134">
        <f t="shared" si="314"/>
        <v>0</v>
      </c>
    </row>
    <row r="1214" spans="1:9" ht="24.95" customHeight="1" x14ac:dyDescent="0.2">
      <c r="A1214" s="21" t="s">
        <v>772</v>
      </c>
      <c r="B1214" s="76"/>
      <c r="C1214" s="76"/>
      <c r="D1214" s="76"/>
      <c r="E1214" s="76"/>
      <c r="F1214" s="76"/>
      <c r="G1214" s="76"/>
      <c r="H1214" s="140">
        <f t="shared" si="312"/>
        <v>0</v>
      </c>
      <c r="I1214" s="134">
        <f t="shared" si="314"/>
        <v>0</v>
      </c>
    </row>
    <row r="1215" spans="1:9" ht="24.95" customHeight="1" x14ac:dyDescent="0.2">
      <c r="A1215" s="21" t="s">
        <v>773</v>
      </c>
      <c r="B1215" s="76"/>
      <c r="C1215" s="76"/>
      <c r="D1215" s="76"/>
      <c r="E1215" s="76"/>
      <c r="F1215" s="76"/>
      <c r="G1215" s="76"/>
      <c r="H1215" s="140">
        <f t="shared" si="312"/>
        <v>0</v>
      </c>
      <c r="I1215" s="134">
        <f t="shared" si="314"/>
        <v>0</v>
      </c>
    </row>
    <row r="1216" spans="1:9" ht="24.95" customHeight="1" x14ac:dyDescent="0.2">
      <c r="A1216" s="21" t="s">
        <v>394</v>
      </c>
      <c r="B1216" s="76"/>
      <c r="C1216" s="76"/>
      <c r="D1216" s="76"/>
      <c r="E1216" s="76"/>
      <c r="F1216" s="76"/>
      <c r="G1216" s="76"/>
      <c r="H1216" s="140">
        <f t="shared" si="312"/>
        <v>0</v>
      </c>
      <c r="I1216" s="134">
        <f t="shared" si="314"/>
        <v>0</v>
      </c>
    </row>
    <row r="1217" spans="1:9" ht="24.95" customHeight="1" x14ac:dyDescent="0.2">
      <c r="A1217" s="56">
        <v>0</v>
      </c>
      <c r="B1217" s="78"/>
      <c r="C1217" s="78"/>
      <c r="D1217" s="78"/>
      <c r="E1217" s="78"/>
      <c r="F1217" s="78"/>
      <c r="G1217" s="78"/>
      <c r="H1217" s="128"/>
      <c r="I1217" s="134"/>
    </row>
    <row r="1218" spans="1:9" ht="24.95" customHeight="1" x14ac:dyDescent="0.2">
      <c r="A1218" s="56">
        <v>0</v>
      </c>
      <c r="B1218" s="78"/>
      <c r="C1218" s="78"/>
      <c r="D1218" s="78"/>
      <c r="E1218" s="78"/>
      <c r="F1218" s="78"/>
      <c r="G1218" s="78"/>
      <c r="H1218" s="128"/>
      <c r="I1218" s="134"/>
    </row>
    <row r="1219" spans="1:9" ht="24.95" customHeight="1" x14ac:dyDescent="0.2">
      <c r="A1219" s="56">
        <v>0</v>
      </c>
      <c r="B1219" s="67"/>
      <c r="C1219" s="67"/>
      <c r="D1219" s="67"/>
      <c r="E1219" s="67"/>
      <c r="F1219" s="67"/>
      <c r="G1219" s="67"/>
      <c r="H1219" s="124"/>
      <c r="I1219" s="134"/>
    </row>
    <row r="1220" spans="1:9" ht="24.95" customHeight="1" thickBot="1" x14ac:dyDescent="0.25">
      <c r="A1220" s="57"/>
      <c r="B1220" s="68"/>
      <c r="C1220" s="68"/>
      <c r="D1220" s="68"/>
      <c r="E1220" s="68"/>
      <c r="F1220" s="68"/>
      <c r="G1220" s="68"/>
      <c r="H1220" s="136"/>
      <c r="I1220" s="135"/>
    </row>
    <row r="1221" spans="1:9" ht="39.950000000000003" customHeight="1" x14ac:dyDescent="0.2">
      <c r="A1221" s="274" t="s">
        <v>774</v>
      </c>
      <c r="B1221" s="116"/>
      <c r="C1221" s="116"/>
      <c r="D1221" s="116"/>
      <c r="E1221" s="116"/>
      <c r="F1221" s="116"/>
      <c r="G1221" s="116"/>
      <c r="H1221" s="124"/>
      <c r="I1221" s="134"/>
    </row>
    <row r="1222" spans="1:9" ht="24.95" customHeight="1" x14ac:dyDescent="0.2">
      <c r="A1222" s="21" t="s">
        <v>145</v>
      </c>
      <c r="B1222" s="54"/>
      <c r="C1222" s="54"/>
      <c r="D1222" s="54"/>
      <c r="E1222" s="54"/>
      <c r="F1222" s="54"/>
      <c r="G1222" s="54"/>
      <c r="H1222" s="127">
        <f>B1222+C1222+D1222+F1222+G1222</f>
        <v>0</v>
      </c>
      <c r="I1222" s="134">
        <f>E1222+H1222</f>
        <v>0</v>
      </c>
    </row>
    <row r="1223" spans="1:9" ht="24.95" customHeight="1" x14ac:dyDescent="0.2">
      <c r="A1223" s="130" t="s">
        <v>775</v>
      </c>
      <c r="B1223" s="127">
        <f t="shared" ref="B1223:G1223" si="315">B1222</f>
        <v>0</v>
      </c>
      <c r="C1223" s="127">
        <f t="shared" si="315"/>
        <v>0</v>
      </c>
      <c r="D1223" s="127">
        <f t="shared" si="315"/>
        <v>0</v>
      </c>
      <c r="E1223" s="127">
        <f t="shared" si="315"/>
        <v>0</v>
      </c>
      <c r="F1223" s="127">
        <f t="shared" si="315"/>
        <v>0</v>
      </c>
      <c r="G1223" s="127">
        <f t="shared" si="315"/>
        <v>0</v>
      </c>
      <c r="H1223" s="127">
        <f>B1223+C1223+D1223+F1223+G1223</f>
        <v>0</v>
      </c>
      <c r="I1223" s="134">
        <f t="shared" ref="I1223:I1224" si="316">E1223+H1223</f>
        <v>0</v>
      </c>
    </row>
    <row r="1224" spans="1:9" ht="24.95" customHeight="1" x14ac:dyDescent="0.2">
      <c r="A1224" s="21" t="s">
        <v>776</v>
      </c>
      <c r="B1224" s="54"/>
      <c r="C1224" s="54"/>
      <c r="D1224" s="54"/>
      <c r="E1224" s="54"/>
      <c r="F1224" s="54"/>
      <c r="G1224" s="54"/>
      <c r="H1224" s="127">
        <f>B1224+C1224+D1224+F1224+G1224</f>
        <v>0</v>
      </c>
      <c r="I1224" s="134">
        <f t="shared" si="316"/>
        <v>0</v>
      </c>
    </row>
    <row r="1225" spans="1:9" ht="24.95" customHeight="1" x14ac:dyDescent="0.2">
      <c r="A1225" s="56">
        <v>0</v>
      </c>
      <c r="B1225" s="67"/>
      <c r="C1225" s="67"/>
      <c r="D1225" s="67"/>
      <c r="E1225" s="67"/>
      <c r="F1225" s="67"/>
      <c r="G1225" s="67"/>
      <c r="H1225" s="124"/>
      <c r="I1225" s="134"/>
    </row>
    <row r="1226" spans="1:9" ht="24.95" customHeight="1" x14ac:dyDescent="0.2">
      <c r="A1226" s="56">
        <v>0</v>
      </c>
      <c r="B1226" s="67"/>
      <c r="C1226" s="67"/>
      <c r="D1226" s="67"/>
      <c r="E1226" s="67"/>
      <c r="F1226" s="67"/>
      <c r="G1226" s="67"/>
      <c r="H1226" s="124"/>
      <c r="I1226" s="134"/>
    </row>
    <row r="1227" spans="1:9" ht="24.95" customHeight="1" x14ac:dyDescent="0.2">
      <c r="A1227" s="56">
        <v>0</v>
      </c>
      <c r="B1227" s="67"/>
      <c r="C1227" s="67"/>
      <c r="D1227" s="67"/>
      <c r="E1227" s="67"/>
      <c r="F1227" s="67"/>
      <c r="G1227" s="67"/>
      <c r="H1227" s="124"/>
      <c r="I1227" s="134"/>
    </row>
    <row r="1228" spans="1:9" ht="24.95" customHeight="1" thickBot="1" x14ac:dyDescent="0.25">
      <c r="A1228" s="57"/>
      <c r="B1228" s="68"/>
      <c r="C1228" s="68"/>
      <c r="D1228" s="68"/>
      <c r="E1228" s="68"/>
      <c r="F1228" s="68"/>
      <c r="G1228" s="68"/>
      <c r="H1228" s="136"/>
      <c r="I1228" s="135"/>
    </row>
    <row r="1229" spans="1:9" ht="39.950000000000003" customHeight="1" x14ac:dyDescent="0.2">
      <c r="A1229" s="274" t="s">
        <v>777</v>
      </c>
      <c r="B1229" s="116"/>
      <c r="C1229" s="116"/>
      <c r="D1229" s="116"/>
      <c r="E1229" s="116"/>
      <c r="F1229" s="116"/>
      <c r="G1229" s="116"/>
      <c r="H1229" s="124"/>
      <c r="I1229" s="134"/>
    </row>
    <row r="1230" spans="1:9" ht="24.95" customHeight="1" x14ac:dyDescent="0.2">
      <c r="A1230" s="21" t="s">
        <v>145</v>
      </c>
      <c r="B1230" s="54"/>
      <c r="C1230" s="54"/>
      <c r="D1230" s="54"/>
      <c r="E1230" s="54"/>
      <c r="F1230" s="54"/>
      <c r="G1230" s="54"/>
      <c r="H1230" s="127">
        <f t="shared" ref="H1230:H1236" si="317">B1230+C1230+D1230+F1230+G1230</f>
        <v>0</v>
      </c>
      <c r="I1230" s="134">
        <f>E1230+H1230</f>
        <v>0</v>
      </c>
    </row>
    <row r="1231" spans="1:9" ht="24.95" customHeight="1" x14ac:dyDescent="0.2">
      <c r="A1231" s="130" t="s">
        <v>778</v>
      </c>
      <c r="B1231" s="127">
        <f t="shared" ref="B1231:G1231" si="318">B1230</f>
        <v>0</v>
      </c>
      <c r="C1231" s="127">
        <f t="shared" si="318"/>
        <v>0</v>
      </c>
      <c r="D1231" s="127">
        <f t="shared" si="318"/>
        <v>0</v>
      </c>
      <c r="E1231" s="127">
        <f t="shared" si="318"/>
        <v>0</v>
      </c>
      <c r="F1231" s="127">
        <f t="shared" si="318"/>
        <v>0</v>
      </c>
      <c r="G1231" s="127">
        <f t="shared" si="318"/>
        <v>0</v>
      </c>
      <c r="H1231" s="127">
        <f t="shared" si="317"/>
        <v>0</v>
      </c>
      <c r="I1231" s="134">
        <f t="shared" ref="I1231:I1236" si="319">E1231+H1231</f>
        <v>0</v>
      </c>
    </row>
    <row r="1232" spans="1:9" ht="24.95" customHeight="1" x14ac:dyDescent="0.2">
      <c r="A1232" s="21" t="s">
        <v>779</v>
      </c>
      <c r="B1232" s="76"/>
      <c r="C1232" s="76"/>
      <c r="D1232" s="76"/>
      <c r="E1232" s="76"/>
      <c r="F1232" s="76"/>
      <c r="G1232" s="76"/>
      <c r="H1232" s="140">
        <f t="shared" si="317"/>
        <v>0</v>
      </c>
      <c r="I1232" s="134">
        <f t="shared" si="319"/>
        <v>0</v>
      </c>
    </row>
    <row r="1233" spans="1:9" ht="24.95" customHeight="1" x14ac:dyDescent="0.2">
      <c r="A1233" s="21" t="s">
        <v>780</v>
      </c>
      <c r="B1233" s="76"/>
      <c r="C1233" s="76"/>
      <c r="D1233" s="76"/>
      <c r="E1233" s="76"/>
      <c r="F1233" s="76"/>
      <c r="G1233" s="76"/>
      <c r="H1233" s="140">
        <f t="shared" si="317"/>
        <v>0</v>
      </c>
      <c r="I1233" s="134">
        <f t="shared" si="319"/>
        <v>0</v>
      </c>
    </row>
    <row r="1234" spans="1:9" ht="24.95" customHeight="1" x14ac:dyDescent="0.2">
      <c r="A1234" s="21" t="s">
        <v>888</v>
      </c>
      <c r="B1234" s="76"/>
      <c r="C1234" s="76"/>
      <c r="D1234" s="76"/>
      <c r="E1234" s="76"/>
      <c r="F1234" s="76"/>
      <c r="G1234" s="76"/>
      <c r="H1234" s="140">
        <f t="shared" si="317"/>
        <v>0</v>
      </c>
      <c r="I1234" s="134">
        <f t="shared" si="319"/>
        <v>0</v>
      </c>
    </row>
    <row r="1235" spans="1:9" ht="24.95" customHeight="1" x14ac:dyDescent="0.2">
      <c r="A1235" s="21" t="s">
        <v>781</v>
      </c>
      <c r="B1235" s="76"/>
      <c r="C1235" s="76"/>
      <c r="D1235" s="76"/>
      <c r="E1235" s="76"/>
      <c r="F1235" s="76"/>
      <c r="G1235" s="76"/>
      <c r="H1235" s="140">
        <f t="shared" si="317"/>
        <v>0</v>
      </c>
      <c r="I1235" s="134">
        <f t="shared" si="319"/>
        <v>0</v>
      </c>
    </row>
    <row r="1236" spans="1:9" ht="24.95" customHeight="1" x14ac:dyDescent="0.2">
      <c r="A1236" s="21" t="s">
        <v>564</v>
      </c>
      <c r="B1236" s="76"/>
      <c r="C1236" s="76"/>
      <c r="D1236" s="76"/>
      <c r="E1236" s="76"/>
      <c r="F1236" s="76"/>
      <c r="G1236" s="76"/>
      <c r="H1236" s="140">
        <f t="shared" si="317"/>
        <v>0</v>
      </c>
      <c r="I1236" s="134">
        <f t="shared" si="319"/>
        <v>0</v>
      </c>
    </row>
    <row r="1237" spans="1:9" ht="24.95" customHeight="1" x14ac:dyDescent="0.2">
      <c r="A1237" s="56">
        <v>0</v>
      </c>
      <c r="B1237" s="78"/>
      <c r="C1237" s="78"/>
      <c r="D1237" s="78"/>
      <c r="E1237" s="78"/>
      <c r="F1237" s="78"/>
      <c r="G1237" s="78"/>
      <c r="H1237" s="128"/>
      <c r="I1237" s="134"/>
    </row>
    <row r="1238" spans="1:9" ht="24.95" customHeight="1" x14ac:dyDescent="0.2">
      <c r="A1238" s="56"/>
      <c r="B1238" s="78"/>
      <c r="C1238" s="78"/>
      <c r="D1238" s="78"/>
      <c r="E1238" s="78"/>
      <c r="F1238" s="78"/>
      <c r="G1238" s="78"/>
      <c r="H1238" s="128"/>
      <c r="I1238" s="134"/>
    </row>
    <row r="1239" spans="1:9" ht="24.95" customHeight="1" x14ac:dyDescent="0.2">
      <c r="A1239" s="56"/>
      <c r="B1239" s="78"/>
      <c r="C1239" s="78"/>
      <c r="D1239" s="78"/>
      <c r="E1239" s="78"/>
      <c r="F1239" s="78"/>
      <c r="G1239" s="78"/>
      <c r="H1239" s="128"/>
      <c r="I1239" s="134"/>
    </row>
    <row r="1240" spans="1:9" ht="24.95" customHeight="1" x14ac:dyDescent="0.2">
      <c r="A1240" s="59" t="s">
        <v>1047</v>
      </c>
      <c r="B1240" s="122" t="str">
        <f t="shared" ref="B1240:I1240" si="320">IF(B1230-B1234-B1235-B1236=0,"OK","OUT OF BALANCE BY")</f>
        <v>OK</v>
      </c>
      <c r="C1240" s="122" t="str">
        <f t="shared" si="320"/>
        <v>OK</v>
      </c>
      <c r="D1240" s="122" t="str">
        <f t="shared" si="320"/>
        <v>OK</v>
      </c>
      <c r="E1240" s="122" t="str">
        <f t="shared" si="320"/>
        <v>OK</v>
      </c>
      <c r="F1240" s="122" t="str">
        <f t="shared" si="320"/>
        <v>OK</v>
      </c>
      <c r="G1240" s="122" t="str">
        <f t="shared" si="320"/>
        <v>OK</v>
      </c>
      <c r="H1240" s="128" t="str">
        <f t="shared" si="320"/>
        <v>OK</v>
      </c>
      <c r="I1240" s="134" t="str">
        <f t="shared" si="320"/>
        <v>OK</v>
      </c>
    </row>
    <row r="1241" spans="1:9" ht="24.95" customHeight="1" x14ac:dyDescent="0.2">
      <c r="A1241" s="56">
        <v>0</v>
      </c>
      <c r="B1241" s="67">
        <f t="shared" ref="B1241:I1241" si="321">B1230-B1234-B1235-B1236</f>
        <v>0</v>
      </c>
      <c r="C1241" s="67">
        <f t="shared" si="321"/>
        <v>0</v>
      </c>
      <c r="D1241" s="67">
        <f t="shared" si="321"/>
        <v>0</v>
      </c>
      <c r="E1241" s="67">
        <f t="shared" si="321"/>
        <v>0</v>
      </c>
      <c r="F1241" s="67">
        <f t="shared" si="321"/>
        <v>0</v>
      </c>
      <c r="G1241" s="67">
        <f t="shared" si="321"/>
        <v>0</v>
      </c>
      <c r="H1241" s="124">
        <f t="shared" si="321"/>
        <v>0</v>
      </c>
      <c r="I1241" s="134">
        <f t="shared" si="321"/>
        <v>0</v>
      </c>
    </row>
    <row r="1242" spans="1:9" ht="24.95" customHeight="1" thickBot="1" x14ac:dyDescent="0.25">
      <c r="A1242" s="57"/>
      <c r="B1242" s="68"/>
      <c r="C1242" s="68"/>
      <c r="D1242" s="68"/>
      <c r="E1242" s="68"/>
      <c r="F1242" s="68"/>
      <c r="G1242" s="68"/>
      <c r="H1242" s="136"/>
      <c r="I1242" s="135"/>
    </row>
    <row r="1243" spans="1:9" ht="39.950000000000003" customHeight="1" x14ac:dyDescent="0.2">
      <c r="A1243" s="274" t="s">
        <v>782</v>
      </c>
      <c r="B1243" s="116"/>
      <c r="C1243" s="116"/>
      <c r="D1243" s="116"/>
      <c r="E1243" s="116"/>
      <c r="F1243" s="116"/>
      <c r="G1243" s="116"/>
      <c r="H1243" s="124"/>
      <c r="I1243" s="134"/>
    </row>
    <row r="1244" spans="1:9" ht="24.95" customHeight="1" x14ac:dyDescent="0.2">
      <c r="A1244" s="21" t="s">
        <v>145</v>
      </c>
      <c r="B1244" s="54"/>
      <c r="C1244" s="54"/>
      <c r="D1244" s="54"/>
      <c r="E1244" s="54"/>
      <c r="F1244" s="54"/>
      <c r="G1244" s="54"/>
      <c r="H1244" s="127">
        <f t="shared" ref="H1244:H1249" si="322">B1244+C1244+D1244+F1244+G1244</f>
        <v>0</v>
      </c>
      <c r="I1244" s="134">
        <f>E1244+H1244</f>
        <v>0</v>
      </c>
    </row>
    <row r="1245" spans="1:9" ht="24.95" customHeight="1" x14ac:dyDescent="0.2">
      <c r="A1245" s="21" t="s">
        <v>783</v>
      </c>
      <c r="B1245" s="54"/>
      <c r="C1245" s="54"/>
      <c r="D1245" s="54"/>
      <c r="E1245" s="54"/>
      <c r="F1245" s="54"/>
      <c r="G1245" s="54"/>
      <c r="H1245" s="127">
        <f t="shared" si="322"/>
        <v>0</v>
      </c>
      <c r="I1245" s="134">
        <f t="shared" ref="I1245:I1249" si="323">E1245+H1245</f>
        <v>0</v>
      </c>
    </row>
    <row r="1246" spans="1:9" ht="24.95" customHeight="1" x14ac:dyDescent="0.2">
      <c r="A1246" s="21" t="s">
        <v>784</v>
      </c>
      <c r="B1246" s="54"/>
      <c r="C1246" s="54"/>
      <c r="D1246" s="54"/>
      <c r="E1246" s="54"/>
      <c r="F1246" s="54"/>
      <c r="G1246" s="54"/>
      <c r="H1246" s="127">
        <f t="shared" si="322"/>
        <v>0</v>
      </c>
      <c r="I1246" s="134">
        <f t="shared" si="323"/>
        <v>0</v>
      </c>
    </row>
    <row r="1247" spans="1:9" ht="24.95" customHeight="1" x14ac:dyDescent="0.2">
      <c r="A1247" s="64" t="s">
        <v>785</v>
      </c>
      <c r="B1247" s="76"/>
      <c r="C1247" s="76"/>
      <c r="D1247" s="76"/>
      <c r="E1247" s="76"/>
      <c r="F1247" s="76"/>
      <c r="G1247" s="76"/>
      <c r="H1247" s="140">
        <f t="shared" si="322"/>
        <v>0</v>
      </c>
      <c r="I1247" s="134">
        <f t="shared" si="323"/>
        <v>0</v>
      </c>
    </row>
    <row r="1248" spans="1:9" ht="24.95" customHeight="1" x14ac:dyDescent="0.2">
      <c r="A1248" s="64" t="s">
        <v>786</v>
      </c>
      <c r="B1248" s="76"/>
      <c r="C1248" s="76"/>
      <c r="D1248" s="76"/>
      <c r="E1248" s="76"/>
      <c r="F1248" s="76"/>
      <c r="G1248" s="76"/>
      <c r="H1248" s="140">
        <f t="shared" si="322"/>
        <v>0</v>
      </c>
      <c r="I1248" s="134">
        <f t="shared" si="323"/>
        <v>0</v>
      </c>
    </row>
    <row r="1249" spans="1:9" ht="24.95" customHeight="1" x14ac:dyDescent="0.2">
      <c r="A1249" s="21" t="s">
        <v>787</v>
      </c>
      <c r="B1249" s="76"/>
      <c r="C1249" s="76"/>
      <c r="D1249" s="76"/>
      <c r="E1249" s="76"/>
      <c r="F1249" s="76"/>
      <c r="G1249" s="76"/>
      <c r="H1249" s="140">
        <f t="shared" si="322"/>
        <v>0</v>
      </c>
      <c r="I1249" s="134">
        <f t="shared" si="323"/>
        <v>0</v>
      </c>
    </row>
    <row r="1250" spans="1:9" ht="24.95" customHeight="1" x14ac:dyDescent="0.2">
      <c r="A1250" s="56">
        <v>0</v>
      </c>
      <c r="B1250" s="78"/>
      <c r="C1250" s="78"/>
      <c r="D1250" s="78"/>
      <c r="E1250" s="78"/>
      <c r="F1250" s="78"/>
      <c r="G1250" s="78"/>
      <c r="H1250" s="128"/>
      <c r="I1250" s="134"/>
    </row>
    <row r="1251" spans="1:9" ht="24.95" customHeight="1" x14ac:dyDescent="0.2">
      <c r="A1251" s="56">
        <v>0</v>
      </c>
      <c r="B1251" s="78"/>
      <c r="C1251" s="78"/>
      <c r="D1251" s="78"/>
      <c r="E1251" s="78"/>
      <c r="F1251" s="78"/>
      <c r="G1251" s="78"/>
      <c r="H1251" s="128"/>
      <c r="I1251" s="134"/>
    </row>
    <row r="1252" spans="1:9" ht="24.95" customHeight="1" x14ac:dyDescent="0.2">
      <c r="A1252" s="56">
        <v>0</v>
      </c>
      <c r="B1252" s="78"/>
      <c r="C1252" s="78"/>
      <c r="D1252" s="78"/>
      <c r="E1252" s="78"/>
      <c r="F1252" s="78"/>
      <c r="G1252" s="78"/>
      <c r="H1252" s="128"/>
      <c r="I1252" s="134"/>
    </row>
    <row r="1253" spans="1:9" s="18" customFormat="1" ht="24.95" customHeight="1" x14ac:dyDescent="0.2">
      <c r="A1253" s="59" t="s">
        <v>169</v>
      </c>
      <c r="B1253" s="72" t="str">
        <f t="shared" ref="B1253:I1253" si="324">IF(B1244-B1245-B1246=0,"OK","OUT OF BALANCE BY")</f>
        <v>OK</v>
      </c>
      <c r="C1253" s="72" t="str">
        <f t="shared" si="324"/>
        <v>OK</v>
      </c>
      <c r="D1253" s="72" t="str">
        <f t="shared" si="324"/>
        <v>OK</v>
      </c>
      <c r="E1253" s="72" t="str">
        <f t="shared" si="324"/>
        <v>OK</v>
      </c>
      <c r="F1253" s="72" t="str">
        <f t="shared" si="324"/>
        <v>OK</v>
      </c>
      <c r="G1253" s="72" t="str">
        <f t="shared" si="324"/>
        <v>OK</v>
      </c>
      <c r="H1253" s="125" t="str">
        <f t="shared" si="324"/>
        <v>OK</v>
      </c>
      <c r="I1253" s="137" t="str">
        <f t="shared" si="324"/>
        <v>OK</v>
      </c>
    </row>
    <row r="1254" spans="1:9" s="18" customFormat="1" ht="24.95" customHeight="1" x14ac:dyDescent="0.2">
      <c r="A1254" s="59"/>
      <c r="B1254" s="67">
        <f t="shared" ref="B1254:I1254" si="325">B1244-B1245-B1246</f>
        <v>0</v>
      </c>
      <c r="C1254" s="67">
        <f t="shared" si="325"/>
        <v>0</v>
      </c>
      <c r="D1254" s="67">
        <f t="shared" si="325"/>
        <v>0</v>
      </c>
      <c r="E1254" s="67">
        <f t="shared" si="325"/>
        <v>0</v>
      </c>
      <c r="F1254" s="67">
        <f t="shared" si="325"/>
        <v>0</v>
      </c>
      <c r="G1254" s="67">
        <f t="shared" si="325"/>
        <v>0</v>
      </c>
      <c r="H1254" s="124">
        <f t="shared" si="325"/>
        <v>0</v>
      </c>
      <c r="I1254" s="134">
        <f t="shared" si="325"/>
        <v>0</v>
      </c>
    </row>
    <row r="1255" spans="1:9" ht="24.95" customHeight="1" thickBot="1" x14ac:dyDescent="0.25">
      <c r="A1255" s="57"/>
      <c r="B1255" s="68"/>
      <c r="C1255" s="68"/>
      <c r="D1255" s="68"/>
      <c r="E1255" s="68"/>
      <c r="F1255" s="68"/>
      <c r="G1255" s="68"/>
      <c r="H1255" s="136"/>
      <c r="I1255" s="135"/>
    </row>
    <row r="1256" spans="1:9" ht="39.950000000000003" customHeight="1" x14ac:dyDescent="0.2">
      <c r="A1256" s="274" t="s">
        <v>788</v>
      </c>
      <c r="B1256" s="116"/>
      <c r="C1256" s="116"/>
      <c r="D1256" s="116"/>
      <c r="E1256" s="116"/>
      <c r="F1256" s="116"/>
      <c r="G1256" s="116"/>
      <c r="H1256" s="124"/>
      <c r="I1256" s="134"/>
    </row>
    <row r="1257" spans="1:9" ht="24.95" customHeight="1" x14ac:dyDescent="0.2">
      <c r="A1257" s="21" t="s">
        <v>145</v>
      </c>
      <c r="B1257" s="54"/>
      <c r="C1257" s="54"/>
      <c r="D1257" s="54"/>
      <c r="E1257" s="54"/>
      <c r="F1257" s="54"/>
      <c r="G1257" s="54"/>
      <c r="H1257" s="127">
        <f t="shared" ref="H1257:H1262" si="326">B1257+C1257+D1257+F1257+G1257</f>
        <v>0</v>
      </c>
      <c r="I1257" s="134">
        <f>E1257+H1257</f>
        <v>0</v>
      </c>
    </row>
    <row r="1258" spans="1:9" ht="24.95" customHeight="1" x14ac:dyDescent="0.2">
      <c r="A1258" s="21" t="s">
        <v>789</v>
      </c>
      <c r="B1258" s="76"/>
      <c r="C1258" s="76"/>
      <c r="D1258" s="76"/>
      <c r="E1258" s="76"/>
      <c r="F1258" s="76"/>
      <c r="G1258" s="76"/>
      <c r="H1258" s="140">
        <f t="shared" si="326"/>
        <v>0</v>
      </c>
      <c r="I1258" s="134">
        <f t="shared" ref="I1258:I1262" si="327">E1258+H1258</f>
        <v>0</v>
      </c>
    </row>
    <row r="1259" spans="1:9" ht="24.95" customHeight="1" x14ac:dyDescent="0.2">
      <c r="A1259" s="21" t="s">
        <v>790</v>
      </c>
      <c r="B1259" s="76"/>
      <c r="C1259" s="76"/>
      <c r="D1259" s="76"/>
      <c r="E1259" s="76"/>
      <c r="F1259" s="76"/>
      <c r="G1259" s="76"/>
      <c r="H1259" s="140">
        <f t="shared" si="326"/>
        <v>0</v>
      </c>
      <c r="I1259" s="134">
        <f t="shared" si="327"/>
        <v>0</v>
      </c>
    </row>
    <row r="1260" spans="1:9" ht="24.95" customHeight="1" x14ac:dyDescent="0.2">
      <c r="A1260" s="21" t="s">
        <v>791</v>
      </c>
      <c r="B1260" s="76"/>
      <c r="C1260" s="76"/>
      <c r="D1260" s="76"/>
      <c r="E1260" s="76"/>
      <c r="F1260" s="76"/>
      <c r="G1260" s="76"/>
      <c r="H1260" s="140">
        <f t="shared" si="326"/>
        <v>0</v>
      </c>
      <c r="I1260" s="134">
        <f t="shared" si="327"/>
        <v>0</v>
      </c>
    </row>
    <row r="1261" spans="1:9" ht="24.95" customHeight="1" x14ac:dyDescent="0.2">
      <c r="A1261" s="21" t="s">
        <v>792</v>
      </c>
      <c r="B1261" s="76"/>
      <c r="C1261" s="76"/>
      <c r="D1261" s="76"/>
      <c r="E1261" s="76"/>
      <c r="F1261" s="76"/>
      <c r="G1261" s="76"/>
      <c r="H1261" s="140">
        <f t="shared" si="326"/>
        <v>0</v>
      </c>
      <c r="I1261" s="134">
        <f t="shared" si="327"/>
        <v>0</v>
      </c>
    </row>
    <row r="1262" spans="1:9" ht="24.95" customHeight="1" x14ac:dyDescent="0.2">
      <c r="A1262" s="21" t="s">
        <v>793</v>
      </c>
      <c r="B1262" s="76"/>
      <c r="C1262" s="76"/>
      <c r="D1262" s="76"/>
      <c r="E1262" s="76"/>
      <c r="F1262" s="76"/>
      <c r="G1262" s="76"/>
      <c r="H1262" s="140">
        <f t="shared" si="326"/>
        <v>0</v>
      </c>
      <c r="I1262" s="134">
        <f t="shared" si="327"/>
        <v>0</v>
      </c>
    </row>
    <row r="1263" spans="1:9" ht="24.95" customHeight="1" x14ac:dyDescent="0.2">
      <c r="A1263" s="56">
        <v>0</v>
      </c>
      <c r="B1263" s="78"/>
      <c r="C1263" s="78"/>
      <c r="D1263" s="78"/>
      <c r="E1263" s="78"/>
      <c r="F1263" s="78"/>
      <c r="G1263" s="78"/>
      <c r="H1263" s="128"/>
      <c r="I1263" s="134"/>
    </row>
    <row r="1264" spans="1:9" ht="24.95" customHeight="1" x14ac:dyDescent="0.2">
      <c r="A1264" s="56">
        <v>0</v>
      </c>
      <c r="B1264" s="78"/>
      <c r="C1264" s="78"/>
      <c r="D1264" s="78"/>
      <c r="E1264" s="78"/>
      <c r="F1264" s="78"/>
      <c r="G1264" s="78"/>
      <c r="H1264" s="128"/>
      <c r="I1264" s="134"/>
    </row>
    <row r="1265" spans="1:9" ht="24.95" customHeight="1" x14ac:dyDescent="0.2">
      <c r="A1265" s="56">
        <v>0</v>
      </c>
      <c r="B1265" s="78"/>
      <c r="C1265" s="78"/>
      <c r="D1265" s="78"/>
      <c r="E1265" s="78"/>
      <c r="F1265" s="78"/>
      <c r="G1265" s="78"/>
      <c r="H1265" s="128"/>
      <c r="I1265" s="134"/>
    </row>
    <row r="1266" spans="1:9" s="18" customFormat="1" ht="24.95" customHeight="1" x14ac:dyDescent="0.2">
      <c r="A1266" s="59" t="s">
        <v>169</v>
      </c>
      <c r="B1266" s="72" t="str">
        <f t="shared" ref="B1266:I1266" si="328">IF(B1257-B1258-B1259=0,"OK","OUT OF BALANCE BY")</f>
        <v>OK</v>
      </c>
      <c r="C1266" s="72" t="str">
        <f t="shared" si="328"/>
        <v>OK</v>
      </c>
      <c r="D1266" s="72" t="str">
        <f t="shared" si="328"/>
        <v>OK</v>
      </c>
      <c r="E1266" s="72" t="str">
        <f t="shared" si="328"/>
        <v>OK</v>
      </c>
      <c r="F1266" s="72" t="str">
        <f t="shared" si="328"/>
        <v>OK</v>
      </c>
      <c r="G1266" s="72" t="str">
        <f t="shared" si="328"/>
        <v>OK</v>
      </c>
      <c r="H1266" s="125" t="str">
        <f t="shared" si="328"/>
        <v>OK</v>
      </c>
      <c r="I1266" s="137" t="str">
        <f t="shared" si="328"/>
        <v>OK</v>
      </c>
    </row>
    <row r="1267" spans="1:9" s="18" customFormat="1" ht="24.95" customHeight="1" x14ac:dyDescent="0.2">
      <c r="A1267" s="59"/>
      <c r="B1267" s="67">
        <f t="shared" ref="B1267:I1267" si="329">B1257-B1258-B1259</f>
        <v>0</v>
      </c>
      <c r="C1267" s="67">
        <f t="shared" si="329"/>
        <v>0</v>
      </c>
      <c r="D1267" s="67">
        <f t="shared" si="329"/>
        <v>0</v>
      </c>
      <c r="E1267" s="67">
        <f t="shared" si="329"/>
        <v>0</v>
      </c>
      <c r="F1267" s="67">
        <f t="shared" si="329"/>
        <v>0</v>
      </c>
      <c r="G1267" s="67">
        <f t="shared" si="329"/>
        <v>0</v>
      </c>
      <c r="H1267" s="124">
        <f t="shared" si="329"/>
        <v>0</v>
      </c>
      <c r="I1267" s="134">
        <f t="shared" si="329"/>
        <v>0</v>
      </c>
    </row>
    <row r="1268" spans="1:9" ht="24.95" customHeight="1" thickBot="1" x14ac:dyDescent="0.25">
      <c r="A1268" s="57"/>
      <c r="B1268" s="68"/>
      <c r="C1268" s="68"/>
      <c r="D1268" s="68"/>
      <c r="E1268" s="68"/>
      <c r="F1268" s="68"/>
      <c r="G1268" s="68"/>
      <c r="H1268" s="136"/>
      <c r="I1268" s="135"/>
    </row>
    <row r="1269" spans="1:9" ht="39.950000000000003" customHeight="1" x14ac:dyDescent="0.2">
      <c r="A1269" s="275" t="s">
        <v>794</v>
      </c>
      <c r="B1269" s="119"/>
      <c r="C1269" s="119"/>
      <c r="D1269" s="119"/>
      <c r="E1269" s="119"/>
      <c r="F1269" s="119"/>
      <c r="G1269" s="119"/>
      <c r="H1269" s="120"/>
      <c r="I1269" s="134"/>
    </row>
    <row r="1270" spans="1:9" ht="24.95" customHeight="1" x14ac:dyDescent="0.2">
      <c r="A1270" s="21" t="s">
        <v>145</v>
      </c>
      <c r="B1270" s="52"/>
      <c r="C1270" s="52"/>
      <c r="D1270" s="52"/>
      <c r="E1270" s="52"/>
      <c r="F1270" s="52"/>
      <c r="G1270" s="52"/>
      <c r="H1270" s="131">
        <f>B1270+C1270+D1270+F1270+G1270</f>
        <v>0</v>
      </c>
      <c r="I1270" s="134">
        <f>E1270+H1270</f>
        <v>0</v>
      </c>
    </row>
    <row r="1271" spans="1:9" ht="24.95" customHeight="1" x14ac:dyDescent="0.2">
      <c r="A1271" s="130" t="s">
        <v>795</v>
      </c>
      <c r="B1271" s="131">
        <f t="shared" ref="B1271:G1271" si="330">B1270</f>
        <v>0</v>
      </c>
      <c r="C1271" s="131">
        <f t="shared" si="330"/>
        <v>0</v>
      </c>
      <c r="D1271" s="131">
        <f t="shared" si="330"/>
        <v>0</v>
      </c>
      <c r="E1271" s="131">
        <f t="shared" si="330"/>
        <v>0</v>
      </c>
      <c r="F1271" s="131">
        <f t="shared" si="330"/>
        <v>0</v>
      </c>
      <c r="G1271" s="131">
        <f t="shared" si="330"/>
        <v>0</v>
      </c>
      <c r="H1271" s="131">
        <f>B1271+C1271+D1271+F1271+G1271</f>
        <v>0</v>
      </c>
      <c r="I1271" s="134">
        <f t="shared" ref="I1271:I1273" si="331">E1271+H1271</f>
        <v>0</v>
      </c>
    </row>
    <row r="1272" spans="1:9" ht="24.95" customHeight="1" x14ac:dyDescent="0.2">
      <c r="A1272" s="21" t="s">
        <v>796</v>
      </c>
      <c r="B1272" s="76"/>
      <c r="C1272" s="76"/>
      <c r="D1272" s="76"/>
      <c r="E1272" s="76"/>
      <c r="F1272" s="76"/>
      <c r="G1272" s="76"/>
      <c r="H1272" s="140">
        <f>B1272+C1272+D1272+F1272+G1272</f>
        <v>0</v>
      </c>
      <c r="I1272" s="134">
        <f t="shared" si="331"/>
        <v>0</v>
      </c>
    </row>
    <row r="1273" spans="1:9" ht="24.95" customHeight="1" x14ac:dyDescent="0.2">
      <c r="A1273" s="21" t="s">
        <v>797</v>
      </c>
      <c r="B1273" s="76"/>
      <c r="C1273" s="76"/>
      <c r="D1273" s="76"/>
      <c r="E1273" s="76"/>
      <c r="F1273" s="76"/>
      <c r="G1273" s="76"/>
      <c r="H1273" s="140">
        <f>B1273+C1273+D1273+F1273+G1273</f>
        <v>0</v>
      </c>
      <c r="I1273" s="134">
        <f t="shared" si="331"/>
        <v>0</v>
      </c>
    </row>
    <row r="1274" spans="1:9" ht="24.95" customHeight="1" x14ac:dyDescent="0.2">
      <c r="A1274" s="56">
        <v>0</v>
      </c>
      <c r="B1274" s="78"/>
      <c r="C1274" s="78"/>
      <c r="D1274" s="78"/>
      <c r="E1274" s="78"/>
      <c r="F1274" s="78"/>
      <c r="G1274" s="78"/>
      <c r="H1274" s="128"/>
      <c r="I1274" s="134"/>
    </row>
    <row r="1275" spans="1:9" ht="24.95" customHeight="1" x14ac:dyDescent="0.2">
      <c r="A1275" s="56">
        <v>0</v>
      </c>
      <c r="B1275" s="78"/>
      <c r="C1275" s="78"/>
      <c r="D1275" s="78"/>
      <c r="E1275" s="78"/>
      <c r="F1275" s="78"/>
      <c r="G1275" s="78"/>
      <c r="H1275" s="128"/>
      <c r="I1275" s="134"/>
    </row>
    <row r="1276" spans="1:9" ht="24.95" customHeight="1" x14ac:dyDescent="0.2">
      <c r="A1276" s="56">
        <v>0</v>
      </c>
      <c r="B1276" s="67"/>
      <c r="C1276" s="67"/>
      <c r="D1276" s="67"/>
      <c r="E1276" s="67"/>
      <c r="F1276" s="67"/>
      <c r="G1276" s="67"/>
      <c r="H1276" s="124"/>
      <c r="I1276" s="134"/>
    </row>
    <row r="1277" spans="1:9" ht="24.95" customHeight="1" thickBot="1" x14ac:dyDescent="0.25">
      <c r="A1277" s="57"/>
      <c r="B1277" s="68"/>
      <c r="C1277" s="68"/>
      <c r="D1277" s="68"/>
      <c r="E1277" s="68"/>
      <c r="F1277" s="68"/>
      <c r="G1277" s="68"/>
      <c r="H1277" s="136"/>
      <c r="I1277" s="135"/>
    </row>
    <row r="1278" spans="1:9" ht="39.950000000000003" customHeight="1" x14ac:dyDescent="0.2">
      <c r="A1278" s="274" t="s">
        <v>798</v>
      </c>
      <c r="B1278" s="119"/>
      <c r="C1278" s="119"/>
      <c r="D1278" s="119"/>
      <c r="E1278" s="119"/>
      <c r="F1278" s="119"/>
      <c r="G1278" s="119"/>
      <c r="H1278" s="120"/>
      <c r="I1278" s="134"/>
    </row>
    <row r="1279" spans="1:9" ht="24.95" customHeight="1" x14ac:dyDescent="0.2">
      <c r="A1279" s="21" t="s">
        <v>145</v>
      </c>
      <c r="B1279" s="52"/>
      <c r="C1279" s="52"/>
      <c r="D1279" s="52"/>
      <c r="E1279" s="52"/>
      <c r="F1279" s="52"/>
      <c r="G1279" s="52"/>
      <c r="H1279" s="131">
        <f t="shared" ref="H1279:H1287" si="332">B1279+C1279+D1279+F1279+G1279</f>
        <v>0</v>
      </c>
      <c r="I1279" s="134">
        <f>E1279+H1279</f>
        <v>0</v>
      </c>
    </row>
    <row r="1280" spans="1:9" ht="24.95" customHeight="1" x14ac:dyDescent="0.2">
      <c r="A1280" s="21" t="s">
        <v>799</v>
      </c>
      <c r="B1280" s="76"/>
      <c r="C1280" s="76"/>
      <c r="D1280" s="76"/>
      <c r="E1280" s="76"/>
      <c r="F1280" s="76"/>
      <c r="G1280" s="76"/>
      <c r="H1280" s="140">
        <f t="shared" si="332"/>
        <v>0</v>
      </c>
      <c r="I1280" s="134">
        <f t="shared" ref="I1280:I1287" si="333">E1280+H1280</f>
        <v>0</v>
      </c>
    </row>
    <row r="1281" spans="1:9" ht="24.95" customHeight="1" x14ac:dyDescent="0.2">
      <c r="A1281" s="21" t="s">
        <v>800</v>
      </c>
      <c r="B1281" s="76"/>
      <c r="C1281" s="76"/>
      <c r="D1281" s="76"/>
      <c r="E1281" s="76"/>
      <c r="F1281" s="76"/>
      <c r="G1281" s="76"/>
      <c r="H1281" s="140">
        <f t="shared" si="332"/>
        <v>0</v>
      </c>
      <c r="I1281" s="134">
        <f t="shared" si="333"/>
        <v>0</v>
      </c>
    </row>
    <row r="1282" spans="1:9" ht="24.95" customHeight="1" x14ac:dyDescent="0.2">
      <c r="A1282" s="21" t="s">
        <v>801</v>
      </c>
      <c r="B1282" s="76"/>
      <c r="C1282" s="76"/>
      <c r="D1282" s="76"/>
      <c r="E1282" s="76"/>
      <c r="F1282" s="76"/>
      <c r="G1282" s="76"/>
      <c r="H1282" s="140">
        <f t="shared" si="332"/>
        <v>0</v>
      </c>
      <c r="I1282" s="134">
        <f t="shared" si="333"/>
        <v>0</v>
      </c>
    </row>
    <row r="1283" spans="1:9" ht="24.95" customHeight="1" x14ac:dyDescent="0.2">
      <c r="A1283" s="21" t="s">
        <v>802</v>
      </c>
      <c r="B1283" s="76"/>
      <c r="C1283" s="76"/>
      <c r="D1283" s="76"/>
      <c r="E1283" s="76"/>
      <c r="F1283" s="76"/>
      <c r="G1283" s="76"/>
      <c r="H1283" s="140">
        <f t="shared" si="332"/>
        <v>0</v>
      </c>
      <c r="I1283" s="134">
        <f t="shared" si="333"/>
        <v>0</v>
      </c>
    </row>
    <row r="1284" spans="1:9" ht="24.95" customHeight="1" x14ac:dyDescent="0.2">
      <c r="A1284" s="21" t="s">
        <v>612</v>
      </c>
      <c r="B1284" s="76"/>
      <c r="C1284" s="76"/>
      <c r="D1284" s="76"/>
      <c r="E1284" s="76"/>
      <c r="F1284" s="76"/>
      <c r="G1284" s="76"/>
      <c r="H1284" s="140">
        <f t="shared" si="332"/>
        <v>0</v>
      </c>
      <c r="I1284" s="134">
        <f t="shared" si="333"/>
        <v>0</v>
      </c>
    </row>
    <row r="1285" spans="1:9" ht="24.95" customHeight="1" x14ac:dyDescent="0.2">
      <c r="A1285" s="21" t="s">
        <v>803</v>
      </c>
      <c r="B1285" s="76"/>
      <c r="C1285" s="76"/>
      <c r="D1285" s="76"/>
      <c r="E1285" s="76"/>
      <c r="F1285" s="76"/>
      <c r="G1285" s="76"/>
      <c r="H1285" s="140">
        <f t="shared" si="332"/>
        <v>0</v>
      </c>
      <c r="I1285" s="134">
        <f t="shared" si="333"/>
        <v>0</v>
      </c>
    </row>
    <row r="1286" spans="1:9" ht="24.95" customHeight="1" x14ac:dyDescent="0.2">
      <c r="A1286" s="21" t="s">
        <v>804</v>
      </c>
      <c r="B1286" s="76"/>
      <c r="C1286" s="76"/>
      <c r="D1286" s="76"/>
      <c r="E1286" s="76"/>
      <c r="F1286" s="76"/>
      <c r="G1286" s="76"/>
      <c r="H1286" s="140">
        <f t="shared" si="332"/>
        <v>0</v>
      </c>
      <c r="I1286" s="134">
        <f t="shared" si="333"/>
        <v>0</v>
      </c>
    </row>
    <row r="1287" spans="1:9" ht="24.95" customHeight="1" x14ac:dyDescent="0.2">
      <c r="A1287" s="21" t="s">
        <v>805</v>
      </c>
      <c r="B1287" s="76"/>
      <c r="C1287" s="76"/>
      <c r="D1287" s="76"/>
      <c r="E1287" s="76"/>
      <c r="F1287" s="76"/>
      <c r="G1287" s="76"/>
      <c r="H1287" s="140">
        <f t="shared" si="332"/>
        <v>0</v>
      </c>
      <c r="I1287" s="134">
        <f t="shared" si="333"/>
        <v>0</v>
      </c>
    </row>
    <row r="1288" spans="1:9" ht="24.95" customHeight="1" x14ac:dyDescent="0.2">
      <c r="A1288" s="56">
        <v>0</v>
      </c>
      <c r="B1288" s="78"/>
      <c r="C1288" s="78"/>
      <c r="D1288" s="78"/>
      <c r="E1288" s="78"/>
      <c r="F1288" s="78"/>
      <c r="G1288" s="78"/>
      <c r="H1288" s="128"/>
      <c r="I1288" s="134"/>
    </row>
    <row r="1289" spans="1:9" ht="24.95" customHeight="1" x14ac:dyDescent="0.2">
      <c r="A1289" s="56">
        <v>0</v>
      </c>
      <c r="B1289" s="78"/>
      <c r="C1289" s="78"/>
      <c r="D1289" s="78"/>
      <c r="E1289" s="78"/>
      <c r="F1289" s="78"/>
      <c r="G1289" s="78"/>
      <c r="H1289" s="128"/>
      <c r="I1289" s="134"/>
    </row>
    <row r="1290" spans="1:9" ht="24.95" customHeight="1" x14ac:dyDescent="0.2">
      <c r="A1290" s="56">
        <v>0</v>
      </c>
      <c r="B1290" s="78"/>
      <c r="C1290" s="78"/>
      <c r="D1290" s="78"/>
      <c r="E1290" s="78"/>
      <c r="F1290" s="78"/>
      <c r="G1290" s="78"/>
      <c r="H1290" s="128"/>
      <c r="I1290" s="134"/>
    </row>
    <row r="1291" spans="1:9" s="18" customFormat="1" ht="24.95" customHeight="1" x14ac:dyDescent="0.2">
      <c r="A1291" s="59" t="s">
        <v>169</v>
      </c>
      <c r="B1291" s="72" t="str">
        <f t="shared" ref="B1291:I1291" si="334">IF(B1279-B1280-B1281-B1282=0,"OK","OUT OF BALANCE BY")</f>
        <v>OK</v>
      </c>
      <c r="C1291" s="72" t="str">
        <f t="shared" si="334"/>
        <v>OK</v>
      </c>
      <c r="D1291" s="72" t="str">
        <f t="shared" si="334"/>
        <v>OK</v>
      </c>
      <c r="E1291" s="72" t="str">
        <f t="shared" si="334"/>
        <v>OK</v>
      </c>
      <c r="F1291" s="72" t="str">
        <f t="shared" si="334"/>
        <v>OK</v>
      </c>
      <c r="G1291" s="72" t="str">
        <f t="shared" si="334"/>
        <v>OK</v>
      </c>
      <c r="H1291" s="125" t="str">
        <f t="shared" si="334"/>
        <v>OK</v>
      </c>
      <c r="I1291" s="137" t="str">
        <f t="shared" si="334"/>
        <v>OK</v>
      </c>
    </row>
    <row r="1292" spans="1:9" s="18" customFormat="1" ht="24.95" customHeight="1" x14ac:dyDescent="0.2">
      <c r="A1292" s="59"/>
      <c r="B1292" s="67">
        <f t="shared" ref="B1292:I1292" si="335">B1279-B1280-B1281-B1282</f>
        <v>0</v>
      </c>
      <c r="C1292" s="67">
        <f t="shared" si="335"/>
        <v>0</v>
      </c>
      <c r="D1292" s="67">
        <f t="shared" si="335"/>
        <v>0</v>
      </c>
      <c r="E1292" s="67">
        <f t="shared" si="335"/>
        <v>0</v>
      </c>
      <c r="F1292" s="67">
        <f t="shared" si="335"/>
        <v>0</v>
      </c>
      <c r="G1292" s="67">
        <f t="shared" si="335"/>
        <v>0</v>
      </c>
      <c r="H1292" s="124">
        <f t="shared" si="335"/>
        <v>0</v>
      </c>
      <c r="I1292" s="134">
        <f t="shared" si="335"/>
        <v>0</v>
      </c>
    </row>
    <row r="1293" spans="1:9" ht="24.95" customHeight="1" thickBot="1" x14ac:dyDescent="0.25">
      <c r="A1293" s="57"/>
      <c r="B1293" s="68"/>
      <c r="C1293" s="68"/>
      <c r="D1293" s="68"/>
      <c r="E1293" s="68"/>
      <c r="F1293" s="68"/>
      <c r="G1293" s="68"/>
      <c r="H1293" s="136"/>
      <c r="I1293" s="135"/>
    </row>
    <row r="1294" spans="1:9" ht="39.950000000000003" customHeight="1" x14ac:dyDescent="0.2">
      <c r="A1294" s="274" t="s">
        <v>806</v>
      </c>
      <c r="B1294" s="116"/>
      <c r="C1294" s="116"/>
      <c r="D1294" s="116"/>
      <c r="E1294" s="116"/>
      <c r="F1294" s="116"/>
      <c r="G1294" s="116"/>
      <c r="H1294" s="124"/>
      <c r="I1294" s="134"/>
    </row>
    <row r="1295" spans="1:9" ht="24.95" customHeight="1" x14ac:dyDescent="0.2">
      <c r="A1295" s="21" t="s">
        <v>145</v>
      </c>
      <c r="B1295" s="54"/>
      <c r="C1295" s="54"/>
      <c r="D1295" s="54"/>
      <c r="E1295" s="54"/>
      <c r="F1295" s="54"/>
      <c r="G1295" s="54"/>
      <c r="H1295" s="127">
        <f>B1295+C1295+D1295+F1295+G1295</f>
        <v>0</v>
      </c>
      <c r="I1295" s="134">
        <f>E1295+H1295</f>
        <v>0</v>
      </c>
    </row>
    <row r="1296" spans="1:9" ht="24.95" customHeight="1" x14ac:dyDescent="0.2">
      <c r="A1296" s="130" t="s">
        <v>807</v>
      </c>
      <c r="B1296" s="127">
        <f t="shared" ref="B1296:G1296" si="336">B1295</f>
        <v>0</v>
      </c>
      <c r="C1296" s="127">
        <f t="shared" si="336"/>
        <v>0</v>
      </c>
      <c r="D1296" s="127">
        <f t="shared" si="336"/>
        <v>0</v>
      </c>
      <c r="E1296" s="127">
        <f t="shared" si="336"/>
        <v>0</v>
      </c>
      <c r="F1296" s="127">
        <f t="shared" si="336"/>
        <v>0</v>
      </c>
      <c r="G1296" s="127">
        <f t="shared" si="336"/>
        <v>0</v>
      </c>
      <c r="H1296" s="127">
        <f>B1296+C1296+D1296+F1296+G1296</f>
        <v>0</v>
      </c>
      <c r="I1296" s="134">
        <f t="shared" ref="I1296:I1297" si="337">E1296+H1296</f>
        <v>0</v>
      </c>
    </row>
    <row r="1297" spans="1:9" ht="24.95" customHeight="1" x14ac:dyDescent="0.2">
      <c r="A1297" s="21" t="s">
        <v>808</v>
      </c>
      <c r="B1297" s="54"/>
      <c r="C1297" s="54"/>
      <c r="D1297" s="54"/>
      <c r="E1297" s="54"/>
      <c r="F1297" s="54"/>
      <c r="G1297" s="54"/>
      <c r="H1297" s="127">
        <f>B1297+C1297+D1297+F1297+G1297</f>
        <v>0</v>
      </c>
      <c r="I1297" s="134">
        <f t="shared" si="337"/>
        <v>0</v>
      </c>
    </row>
    <row r="1298" spans="1:9" ht="24.95" customHeight="1" x14ac:dyDescent="0.2">
      <c r="A1298" s="56">
        <v>0</v>
      </c>
      <c r="B1298" s="67"/>
      <c r="C1298" s="67"/>
      <c r="D1298" s="67"/>
      <c r="E1298" s="67"/>
      <c r="F1298" s="67"/>
      <c r="G1298" s="67"/>
      <c r="H1298" s="124"/>
      <c r="I1298" s="134"/>
    </row>
    <row r="1299" spans="1:9" ht="24.95" customHeight="1" x14ac:dyDescent="0.2">
      <c r="A1299" s="56">
        <v>0</v>
      </c>
      <c r="B1299" s="67"/>
      <c r="C1299" s="67"/>
      <c r="D1299" s="67"/>
      <c r="E1299" s="67"/>
      <c r="F1299" s="67"/>
      <c r="G1299" s="67"/>
      <c r="H1299" s="124"/>
      <c r="I1299" s="134"/>
    </row>
    <row r="1300" spans="1:9" ht="24.95" customHeight="1" x14ac:dyDescent="0.2">
      <c r="A1300" s="56">
        <v>0</v>
      </c>
      <c r="B1300" s="67"/>
      <c r="C1300" s="67"/>
      <c r="D1300" s="67"/>
      <c r="E1300" s="67"/>
      <c r="F1300" s="67"/>
      <c r="G1300" s="67"/>
      <c r="H1300" s="124"/>
      <c r="I1300" s="134"/>
    </row>
    <row r="1301" spans="1:9" ht="24.95" customHeight="1" thickBot="1" x14ac:dyDescent="0.25">
      <c r="A1301" s="57"/>
      <c r="B1301" s="68"/>
      <c r="C1301" s="68"/>
      <c r="D1301" s="68"/>
      <c r="E1301" s="68"/>
      <c r="F1301" s="68"/>
      <c r="G1301" s="68"/>
      <c r="H1301" s="136"/>
      <c r="I1301" s="135"/>
    </row>
    <row r="1302" spans="1:9" ht="39.950000000000003" customHeight="1" x14ac:dyDescent="0.2">
      <c r="A1302" s="276" t="s">
        <v>809</v>
      </c>
      <c r="B1302" s="116"/>
      <c r="C1302" s="116"/>
      <c r="D1302" s="116"/>
      <c r="E1302" s="116"/>
      <c r="F1302" s="116"/>
      <c r="G1302" s="116"/>
      <c r="H1302" s="124"/>
      <c r="I1302" s="134"/>
    </row>
    <row r="1303" spans="1:9" ht="24.95" customHeight="1" x14ac:dyDescent="0.2">
      <c r="A1303" s="21" t="s">
        <v>145</v>
      </c>
      <c r="B1303" s="54"/>
      <c r="C1303" s="54"/>
      <c r="D1303" s="54"/>
      <c r="E1303" s="54"/>
      <c r="F1303" s="54"/>
      <c r="G1303" s="54"/>
      <c r="H1303" s="127">
        <f>B1303+C1303+D1303+F1303+G1303</f>
        <v>0</v>
      </c>
      <c r="I1303" s="134">
        <f>E1303+H1303</f>
        <v>0</v>
      </c>
    </row>
    <row r="1304" spans="1:9" ht="24.95" customHeight="1" x14ac:dyDescent="0.2">
      <c r="A1304" s="130" t="s">
        <v>810</v>
      </c>
      <c r="B1304" s="127">
        <f t="shared" ref="B1304:G1304" si="338">B1303</f>
        <v>0</v>
      </c>
      <c r="C1304" s="127">
        <f t="shared" si="338"/>
        <v>0</v>
      </c>
      <c r="D1304" s="127">
        <f t="shared" si="338"/>
        <v>0</v>
      </c>
      <c r="E1304" s="127">
        <f t="shared" si="338"/>
        <v>0</v>
      </c>
      <c r="F1304" s="127">
        <f t="shared" si="338"/>
        <v>0</v>
      </c>
      <c r="G1304" s="127">
        <f t="shared" si="338"/>
        <v>0</v>
      </c>
      <c r="H1304" s="127">
        <f>B1304+C1304+D1304+F1304+G1304</f>
        <v>0</v>
      </c>
      <c r="I1304" s="134">
        <f t="shared" ref="I1304:I1307" si="339">E1304+H1304</f>
        <v>0</v>
      </c>
    </row>
    <row r="1305" spans="1:9" ht="24.95" customHeight="1" x14ac:dyDescent="0.2">
      <c r="A1305" s="21" t="s">
        <v>811</v>
      </c>
      <c r="B1305" s="76"/>
      <c r="C1305" s="76"/>
      <c r="D1305" s="76"/>
      <c r="E1305" s="76"/>
      <c r="F1305" s="76"/>
      <c r="G1305" s="76"/>
      <c r="H1305" s="140">
        <f>B1305+C1305+D1305+F1305+G1305</f>
        <v>0</v>
      </c>
      <c r="I1305" s="134">
        <f t="shared" si="339"/>
        <v>0</v>
      </c>
    </row>
    <row r="1306" spans="1:9" ht="24.95" customHeight="1" x14ac:dyDescent="0.2">
      <c r="A1306" s="21" t="s">
        <v>812</v>
      </c>
      <c r="B1306" s="76"/>
      <c r="C1306" s="76"/>
      <c r="D1306" s="76"/>
      <c r="E1306" s="76"/>
      <c r="F1306" s="76"/>
      <c r="G1306" s="76"/>
      <c r="H1306" s="140">
        <f>B1306+C1306+D1306+F1306+G1306</f>
        <v>0</v>
      </c>
      <c r="I1306" s="134">
        <f t="shared" si="339"/>
        <v>0</v>
      </c>
    </row>
    <row r="1307" spans="1:9" ht="24.95" customHeight="1" x14ac:dyDescent="0.2">
      <c r="A1307" s="21" t="s">
        <v>813</v>
      </c>
      <c r="B1307" s="76"/>
      <c r="C1307" s="76"/>
      <c r="D1307" s="76"/>
      <c r="E1307" s="76"/>
      <c r="F1307" s="76"/>
      <c r="G1307" s="76"/>
      <c r="H1307" s="140">
        <f>B1307+C1307+D1307+F1307+G1307</f>
        <v>0</v>
      </c>
      <c r="I1307" s="134">
        <f t="shared" si="339"/>
        <v>0</v>
      </c>
    </row>
    <row r="1308" spans="1:9" ht="24.95" customHeight="1" x14ac:dyDescent="0.2">
      <c r="A1308" s="56">
        <v>0</v>
      </c>
      <c r="B1308" s="78"/>
      <c r="C1308" s="78"/>
      <c r="D1308" s="78"/>
      <c r="E1308" s="78"/>
      <c r="F1308" s="78"/>
      <c r="G1308" s="78"/>
      <c r="H1308" s="128"/>
      <c r="I1308" s="134"/>
    </row>
    <row r="1309" spans="1:9" ht="24.95" customHeight="1" x14ac:dyDescent="0.2">
      <c r="A1309" s="56">
        <v>0</v>
      </c>
      <c r="B1309" s="78"/>
      <c r="C1309" s="78"/>
      <c r="D1309" s="78"/>
      <c r="E1309" s="78"/>
      <c r="F1309" s="78"/>
      <c r="G1309" s="78"/>
      <c r="H1309" s="128"/>
      <c r="I1309" s="134"/>
    </row>
    <row r="1310" spans="1:9" ht="24.95" customHeight="1" x14ac:dyDescent="0.2">
      <c r="A1310" s="56">
        <v>0</v>
      </c>
      <c r="B1310" s="67"/>
      <c r="C1310" s="67"/>
      <c r="D1310" s="67"/>
      <c r="E1310" s="67"/>
      <c r="F1310" s="67"/>
      <c r="G1310" s="67"/>
      <c r="H1310" s="124"/>
      <c r="I1310" s="134"/>
    </row>
    <row r="1311" spans="1:9" ht="24.95" customHeight="1" thickBot="1" x14ac:dyDescent="0.25">
      <c r="A1311" s="57"/>
      <c r="B1311" s="68"/>
      <c r="C1311" s="68"/>
      <c r="D1311" s="68"/>
      <c r="E1311" s="68"/>
      <c r="F1311" s="68"/>
      <c r="G1311" s="68"/>
      <c r="H1311" s="136"/>
      <c r="I1311" s="135"/>
    </row>
    <row r="1312" spans="1:9" ht="39.950000000000003" customHeight="1" x14ac:dyDescent="0.2">
      <c r="A1312" s="275" t="s">
        <v>814</v>
      </c>
      <c r="B1312" s="119"/>
      <c r="C1312" s="119"/>
      <c r="D1312" s="119"/>
      <c r="E1312" s="119"/>
      <c r="F1312" s="119"/>
      <c r="G1312" s="119"/>
      <c r="H1312" s="120"/>
      <c r="I1312" s="134"/>
    </row>
    <row r="1313" spans="1:9" ht="24.95" customHeight="1" x14ac:dyDescent="0.2">
      <c r="A1313" s="21" t="s">
        <v>145</v>
      </c>
      <c r="B1313" s="52"/>
      <c r="C1313" s="52"/>
      <c r="D1313" s="52"/>
      <c r="E1313" s="52"/>
      <c r="F1313" s="52"/>
      <c r="G1313" s="52"/>
      <c r="H1313" s="131">
        <f>B1313+C1313+D1313+F1313+G1313</f>
        <v>0</v>
      </c>
      <c r="I1313" s="134">
        <f>E1313+H1313</f>
        <v>0</v>
      </c>
    </row>
    <row r="1314" spans="1:9" ht="24.95" customHeight="1" x14ac:dyDescent="0.2">
      <c r="A1314" s="130" t="s">
        <v>815</v>
      </c>
      <c r="B1314" s="131">
        <f t="shared" ref="B1314:G1314" si="340">B1313</f>
        <v>0</v>
      </c>
      <c r="C1314" s="131">
        <f t="shared" si="340"/>
        <v>0</v>
      </c>
      <c r="D1314" s="131">
        <f t="shared" si="340"/>
        <v>0</v>
      </c>
      <c r="E1314" s="131">
        <f t="shared" si="340"/>
        <v>0</v>
      </c>
      <c r="F1314" s="131">
        <f t="shared" si="340"/>
        <v>0</v>
      </c>
      <c r="G1314" s="131">
        <f t="shared" si="340"/>
        <v>0</v>
      </c>
      <c r="H1314" s="131">
        <f>B1314+C1314+D1314+F1314+G1314</f>
        <v>0</v>
      </c>
      <c r="I1314" s="134">
        <f t="shared" ref="I1314:I1316" si="341">E1314+H1314</f>
        <v>0</v>
      </c>
    </row>
    <row r="1315" spans="1:9" ht="24.95" customHeight="1" x14ac:dyDescent="0.2">
      <c r="A1315" s="21" t="s">
        <v>816</v>
      </c>
      <c r="B1315" s="76"/>
      <c r="C1315" s="76"/>
      <c r="D1315" s="76"/>
      <c r="E1315" s="76"/>
      <c r="F1315" s="76"/>
      <c r="G1315" s="76"/>
      <c r="H1315" s="140">
        <f>B1315+C1315+D1315+F1315+G1315</f>
        <v>0</v>
      </c>
      <c r="I1315" s="134">
        <f t="shared" si="341"/>
        <v>0</v>
      </c>
    </row>
    <row r="1316" spans="1:9" ht="24.95" customHeight="1" x14ac:dyDescent="0.2">
      <c r="A1316" s="21" t="s">
        <v>817</v>
      </c>
      <c r="B1316" s="76"/>
      <c r="C1316" s="76"/>
      <c r="D1316" s="76"/>
      <c r="E1316" s="76"/>
      <c r="F1316" s="76"/>
      <c r="G1316" s="76"/>
      <c r="H1316" s="140">
        <f>B1316+C1316+D1316+F1316+G1316</f>
        <v>0</v>
      </c>
      <c r="I1316" s="134">
        <f t="shared" si="341"/>
        <v>0</v>
      </c>
    </row>
    <row r="1317" spans="1:9" ht="24.95" customHeight="1" x14ac:dyDescent="0.2">
      <c r="A1317" s="56">
        <v>0</v>
      </c>
      <c r="B1317" s="78"/>
      <c r="C1317" s="78"/>
      <c r="D1317" s="78"/>
      <c r="E1317" s="78"/>
      <c r="F1317" s="78"/>
      <c r="G1317" s="78"/>
      <c r="H1317" s="128"/>
      <c r="I1317" s="134"/>
    </row>
    <row r="1318" spans="1:9" ht="24.95" customHeight="1" x14ac:dyDescent="0.2">
      <c r="A1318" s="56">
        <v>0</v>
      </c>
      <c r="B1318" s="78"/>
      <c r="C1318" s="78"/>
      <c r="D1318" s="78"/>
      <c r="E1318" s="78"/>
      <c r="F1318" s="78"/>
      <c r="G1318" s="78"/>
      <c r="H1318" s="128"/>
      <c r="I1318" s="134"/>
    </row>
    <row r="1319" spans="1:9" ht="24.95" customHeight="1" x14ac:dyDescent="0.2">
      <c r="A1319" s="56">
        <v>0</v>
      </c>
      <c r="B1319" s="67"/>
      <c r="C1319" s="67"/>
      <c r="D1319" s="67"/>
      <c r="E1319" s="67"/>
      <c r="F1319" s="67"/>
      <c r="G1319" s="67"/>
      <c r="H1319" s="124"/>
      <c r="I1319" s="134"/>
    </row>
    <row r="1320" spans="1:9" ht="24.95" customHeight="1" thickBot="1" x14ac:dyDescent="0.25">
      <c r="A1320" s="57"/>
      <c r="B1320" s="68"/>
      <c r="C1320" s="68"/>
      <c r="D1320" s="68"/>
      <c r="E1320" s="68"/>
      <c r="F1320" s="68"/>
      <c r="G1320" s="68"/>
      <c r="H1320" s="136"/>
      <c r="I1320" s="135"/>
    </row>
    <row r="1321" spans="1:9" ht="39.950000000000003" customHeight="1" x14ac:dyDescent="0.2">
      <c r="A1321" s="275" t="s">
        <v>818</v>
      </c>
      <c r="B1321" s="119"/>
      <c r="C1321" s="119"/>
      <c r="D1321" s="119"/>
      <c r="E1321" s="119"/>
      <c r="F1321" s="119"/>
      <c r="G1321" s="119"/>
      <c r="H1321" s="120"/>
      <c r="I1321" s="134"/>
    </row>
    <row r="1322" spans="1:9" ht="24.95" customHeight="1" x14ac:dyDescent="0.2">
      <c r="A1322" s="21" t="s">
        <v>145</v>
      </c>
      <c r="B1322" s="52"/>
      <c r="C1322" s="52"/>
      <c r="D1322" s="52"/>
      <c r="E1322" s="52"/>
      <c r="F1322" s="52"/>
      <c r="G1322" s="52"/>
      <c r="H1322" s="131">
        <f>B1322+C1322+D1322+F1322+G1322</f>
        <v>0</v>
      </c>
      <c r="I1322" s="134">
        <f>E1322+H1322</f>
        <v>0</v>
      </c>
    </row>
    <row r="1323" spans="1:9" ht="24.95" customHeight="1" x14ac:dyDescent="0.2">
      <c r="A1323" s="130" t="s">
        <v>819</v>
      </c>
      <c r="B1323" s="131">
        <f t="shared" ref="B1323:G1323" si="342">B1322</f>
        <v>0</v>
      </c>
      <c r="C1323" s="131">
        <f t="shared" si="342"/>
        <v>0</v>
      </c>
      <c r="D1323" s="131">
        <f t="shared" si="342"/>
        <v>0</v>
      </c>
      <c r="E1323" s="131">
        <f t="shared" si="342"/>
        <v>0</v>
      </c>
      <c r="F1323" s="131">
        <f t="shared" si="342"/>
        <v>0</v>
      </c>
      <c r="G1323" s="131">
        <f t="shared" si="342"/>
        <v>0</v>
      </c>
      <c r="H1323" s="131">
        <f>B1323+C1323+D1323+F1323+G1323</f>
        <v>0</v>
      </c>
      <c r="I1323" s="134">
        <f t="shared" ref="I1323:I1325" si="343">E1323+H1323</f>
        <v>0</v>
      </c>
    </row>
    <row r="1324" spans="1:9" ht="24.95" customHeight="1" x14ac:dyDescent="0.2">
      <c r="A1324" s="21" t="s">
        <v>820</v>
      </c>
      <c r="B1324" s="76"/>
      <c r="C1324" s="76"/>
      <c r="D1324" s="76"/>
      <c r="E1324" s="76"/>
      <c r="F1324" s="76"/>
      <c r="G1324" s="76"/>
      <c r="H1324" s="140">
        <f>B1324+C1324+D1324+F1324+G1324</f>
        <v>0</v>
      </c>
      <c r="I1324" s="134">
        <f t="shared" si="343"/>
        <v>0</v>
      </c>
    </row>
    <row r="1325" spans="1:9" ht="24.95" customHeight="1" x14ac:dyDescent="0.2">
      <c r="A1325" s="21" t="s">
        <v>821</v>
      </c>
      <c r="B1325" s="76"/>
      <c r="C1325" s="76"/>
      <c r="D1325" s="76"/>
      <c r="E1325" s="76"/>
      <c r="F1325" s="76"/>
      <c r="G1325" s="76"/>
      <c r="H1325" s="140">
        <f>B1325+C1325+D1325+F1325+G1325</f>
        <v>0</v>
      </c>
      <c r="I1325" s="134">
        <f t="shared" si="343"/>
        <v>0</v>
      </c>
    </row>
    <row r="1326" spans="1:9" ht="24.95" customHeight="1" x14ac:dyDescent="0.2">
      <c r="A1326" s="56">
        <v>0</v>
      </c>
      <c r="B1326" s="78"/>
      <c r="C1326" s="78"/>
      <c r="D1326" s="78"/>
      <c r="E1326" s="78"/>
      <c r="F1326" s="78"/>
      <c r="G1326" s="78"/>
      <c r="H1326" s="128"/>
      <c r="I1326" s="134"/>
    </row>
    <row r="1327" spans="1:9" ht="24.95" customHeight="1" x14ac:dyDescent="0.2">
      <c r="A1327" s="56">
        <v>0</v>
      </c>
      <c r="B1327" s="78"/>
      <c r="C1327" s="78"/>
      <c r="D1327" s="78"/>
      <c r="E1327" s="78"/>
      <c r="F1327" s="78"/>
      <c r="G1327" s="78"/>
      <c r="H1327" s="128"/>
      <c r="I1327" s="134"/>
    </row>
    <row r="1328" spans="1:9" ht="24.95" customHeight="1" x14ac:dyDescent="0.2">
      <c r="A1328" s="56">
        <v>0</v>
      </c>
      <c r="B1328" s="67"/>
      <c r="C1328" s="67"/>
      <c r="D1328" s="67"/>
      <c r="E1328" s="67"/>
      <c r="F1328" s="67"/>
      <c r="G1328" s="67"/>
      <c r="H1328" s="124"/>
      <c r="I1328" s="134"/>
    </row>
    <row r="1329" spans="1:9" ht="24.95" customHeight="1" thickBot="1" x14ac:dyDescent="0.25">
      <c r="A1329" s="57"/>
      <c r="B1329" s="68"/>
      <c r="C1329" s="68"/>
      <c r="D1329" s="68"/>
      <c r="E1329" s="68"/>
      <c r="F1329" s="68"/>
      <c r="G1329" s="68"/>
      <c r="H1329" s="136"/>
      <c r="I1329" s="135"/>
    </row>
    <row r="1330" spans="1:9" ht="39.950000000000003" customHeight="1" x14ac:dyDescent="0.2">
      <c r="A1330" s="274" t="s">
        <v>822</v>
      </c>
      <c r="B1330" s="116"/>
      <c r="C1330" s="116"/>
      <c r="D1330" s="116"/>
      <c r="E1330" s="116"/>
      <c r="F1330" s="116"/>
      <c r="G1330" s="116"/>
      <c r="H1330" s="124"/>
      <c r="I1330" s="134"/>
    </row>
    <row r="1331" spans="1:9" ht="24.95" customHeight="1" x14ac:dyDescent="0.2">
      <c r="A1331" s="21" t="s">
        <v>145</v>
      </c>
      <c r="B1331" s="54"/>
      <c r="C1331" s="54"/>
      <c r="D1331" s="54"/>
      <c r="E1331" s="54"/>
      <c r="F1331" s="54"/>
      <c r="G1331" s="54"/>
      <c r="H1331" s="127">
        <f t="shared" ref="H1331:H1336" si="344">B1331+C1331+D1331+F1331+G1331</f>
        <v>0</v>
      </c>
      <c r="I1331" s="134">
        <f>E1331+H1331</f>
        <v>0</v>
      </c>
    </row>
    <row r="1332" spans="1:9" ht="24.95" customHeight="1" x14ac:dyDescent="0.2">
      <c r="A1332" s="130" t="s">
        <v>823</v>
      </c>
      <c r="B1332" s="127">
        <f t="shared" ref="B1332:G1332" si="345">B1331</f>
        <v>0</v>
      </c>
      <c r="C1332" s="127">
        <f t="shared" si="345"/>
        <v>0</v>
      </c>
      <c r="D1332" s="127">
        <f t="shared" si="345"/>
        <v>0</v>
      </c>
      <c r="E1332" s="127">
        <f t="shared" si="345"/>
        <v>0</v>
      </c>
      <c r="F1332" s="127">
        <f t="shared" si="345"/>
        <v>0</v>
      </c>
      <c r="G1332" s="127">
        <f t="shared" si="345"/>
        <v>0</v>
      </c>
      <c r="H1332" s="127">
        <f t="shared" si="344"/>
        <v>0</v>
      </c>
      <c r="I1332" s="134">
        <f t="shared" ref="I1332:I1336" si="346">E1332+H1332</f>
        <v>0</v>
      </c>
    </row>
    <row r="1333" spans="1:9" ht="24.95" customHeight="1" x14ac:dyDescent="0.2">
      <c r="A1333" s="21" t="s">
        <v>407</v>
      </c>
      <c r="B1333" s="54"/>
      <c r="C1333" s="54"/>
      <c r="D1333" s="54"/>
      <c r="E1333" s="54"/>
      <c r="F1333" s="54"/>
      <c r="G1333" s="54"/>
      <c r="H1333" s="127">
        <f t="shared" si="344"/>
        <v>0</v>
      </c>
      <c r="I1333" s="134">
        <f t="shared" si="346"/>
        <v>0</v>
      </c>
    </row>
    <row r="1334" spans="1:9" ht="24.95" customHeight="1" x14ac:dyDescent="0.2">
      <c r="A1334" s="21" t="s">
        <v>824</v>
      </c>
      <c r="B1334" s="76"/>
      <c r="C1334" s="76"/>
      <c r="D1334" s="76"/>
      <c r="E1334" s="76"/>
      <c r="F1334" s="76"/>
      <c r="G1334" s="76"/>
      <c r="H1334" s="140">
        <f t="shared" si="344"/>
        <v>0</v>
      </c>
      <c r="I1334" s="134">
        <f t="shared" si="346"/>
        <v>0</v>
      </c>
    </row>
    <row r="1335" spans="1:9" ht="24.95" customHeight="1" x14ac:dyDescent="0.2">
      <c r="A1335" s="21" t="s">
        <v>825</v>
      </c>
      <c r="B1335" s="76"/>
      <c r="C1335" s="76"/>
      <c r="D1335" s="76"/>
      <c r="E1335" s="76"/>
      <c r="F1335" s="76"/>
      <c r="G1335" s="76"/>
      <c r="H1335" s="140">
        <f t="shared" si="344"/>
        <v>0</v>
      </c>
      <c r="I1335" s="134">
        <f t="shared" si="346"/>
        <v>0</v>
      </c>
    </row>
    <row r="1336" spans="1:9" ht="24.95" customHeight="1" x14ac:dyDescent="0.2">
      <c r="A1336" s="21" t="s">
        <v>826</v>
      </c>
      <c r="B1336" s="76"/>
      <c r="C1336" s="76"/>
      <c r="D1336" s="76"/>
      <c r="E1336" s="76"/>
      <c r="F1336" s="76"/>
      <c r="G1336" s="76"/>
      <c r="H1336" s="140">
        <f t="shared" si="344"/>
        <v>0</v>
      </c>
      <c r="I1336" s="134">
        <f t="shared" si="346"/>
        <v>0</v>
      </c>
    </row>
    <row r="1337" spans="1:9" ht="24.95" customHeight="1" x14ac:dyDescent="0.2">
      <c r="A1337" s="56">
        <v>0</v>
      </c>
      <c r="B1337" s="78"/>
      <c r="C1337" s="78"/>
      <c r="D1337" s="78"/>
      <c r="E1337" s="78"/>
      <c r="F1337" s="78"/>
      <c r="G1337" s="78"/>
      <c r="H1337" s="128"/>
      <c r="I1337" s="134"/>
    </row>
    <row r="1338" spans="1:9" ht="24.95" customHeight="1" x14ac:dyDescent="0.2">
      <c r="A1338" s="56">
        <v>0</v>
      </c>
      <c r="B1338" s="78"/>
      <c r="C1338" s="78"/>
      <c r="D1338" s="78"/>
      <c r="E1338" s="78"/>
      <c r="F1338" s="78"/>
      <c r="G1338" s="78"/>
      <c r="H1338" s="128"/>
      <c r="I1338" s="134"/>
    </row>
    <row r="1339" spans="1:9" ht="24.95" customHeight="1" x14ac:dyDescent="0.2">
      <c r="A1339" s="56">
        <v>0</v>
      </c>
      <c r="B1339" s="67"/>
      <c r="C1339" s="67"/>
      <c r="D1339" s="67"/>
      <c r="E1339" s="67"/>
      <c r="F1339" s="67"/>
      <c r="G1339" s="67"/>
      <c r="H1339" s="124"/>
      <c r="I1339" s="134"/>
    </row>
    <row r="1340" spans="1:9" ht="24.95" customHeight="1" thickBot="1" x14ac:dyDescent="0.25">
      <c r="A1340" s="57"/>
      <c r="B1340" s="68"/>
      <c r="C1340" s="68"/>
      <c r="D1340" s="68"/>
      <c r="E1340" s="68"/>
      <c r="F1340" s="68"/>
      <c r="G1340" s="68"/>
      <c r="H1340" s="136"/>
      <c r="I1340" s="135"/>
    </row>
    <row r="1341" spans="1:9" ht="39.950000000000003" customHeight="1" x14ac:dyDescent="0.2">
      <c r="A1341" s="274" t="s">
        <v>827</v>
      </c>
      <c r="B1341" s="119"/>
      <c r="C1341" s="119"/>
      <c r="D1341" s="119"/>
      <c r="E1341" s="119"/>
      <c r="F1341" s="119"/>
      <c r="G1341" s="119"/>
      <c r="H1341" s="120"/>
      <c r="I1341" s="134"/>
    </row>
    <row r="1342" spans="1:9" ht="24.95" customHeight="1" x14ac:dyDescent="0.2">
      <c r="A1342" s="21" t="s">
        <v>145</v>
      </c>
      <c r="B1342" s="52"/>
      <c r="C1342" s="52"/>
      <c r="D1342" s="52"/>
      <c r="E1342" s="52"/>
      <c r="F1342" s="52"/>
      <c r="G1342" s="52"/>
      <c r="H1342" s="131">
        <f t="shared" ref="H1342:H1354" si="347">B1342+C1342+D1342+F1342+G1342</f>
        <v>0</v>
      </c>
      <c r="I1342" s="134">
        <f>E1342+H1342</f>
        <v>0</v>
      </c>
    </row>
    <row r="1343" spans="1:9" ht="24.95" customHeight="1" x14ac:dyDescent="0.2">
      <c r="A1343" s="130" t="s">
        <v>828</v>
      </c>
      <c r="B1343" s="131">
        <f t="shared" ref="B1343:G1343" si="348">B1342</f>
        <v>0</v>
      </c>
      <c r="C1343" s="131">
        <f t="shared" si="348"/>
        <v>0</v>
      </c>
      <c r="D1343" s="131">
        <f t="shared" si="348"/>
        <v>0</v>
      </c>
      <c r="E1343" s="131">
        <f t="shared" si="348"/>
        <v>0</v>
      </c>
      <c r="F1343" s="131">
        <f t="shared" si="348"/>
        <v>0</v>
      </c>
      <c r="G1343" s="131">
        <f t="shared" si="348"/>
        <v>0</v>
      </c>
      <c r="H1343" s="131">
        <f t="shared" si="347"/>
        <v>0</v>
      </c>
      <c r="I1343" s="134">
        <f t="shared" ref="I1343:I1354" si="349">E1343+H1343</f>
        <v>0</v>
      </c>
    </row>
    <row r="1344" spans="1:9" ht="24.95" customHeight="1" x14ac:dyDescent="0.2">
      <c r="A1344" s="21" t="s">
        <v>490</v>
      </c>
      <c r="B1344" s="76"/>
      <c r="C1344" s="76"/>
      <c r="D1344" s="76"/>
      <c r="E1344" s="76"/>
      <c r="F1344" s="76"/>
      <c r="G1344" s="76"/>
      <c r="H1344" s="140">
        <f t="shared" si="347"/>
        <v>0</v>
      </c>
      <c r="I1344" s="134">
        <f t="shared" si="349"/>
        <v>0</v>
      </c>
    </row>
    <row r="1345" spans="1:9" ht="24.95" customHeight="1" x14ac:dyDescent="0.2">
      <c r="A1345" s="21" t="s">
        <v>829</v>
      </c>
      <c r="B1345" s="76"/>
      <c r="C1345" s="76"/>
      <c r="D1345" s="76"/>
      <c r="E1345" s="76"/>
      <c r="F1345" s="76"/>
      <c r="G1345" s="76"/>
      <c r="H1345" s="140">
        <f t="shared" si="347"/>
        <v>0</v>
      </c>
      <c r="I1345" s="134">
        <f t="shared" si="349"/>
        <v>0</v>
      </c>
    </row>
    <row r="1346" spans="1:9" ht="24.95" customHeight="1" x14ac:dyDescent="0.2">
      <c r="A1346" s="21" t="s">
        <v>830</v>
      </c>
      <c r="B1346" s="76"/>
      <c r="C1346" s="76"/>
      <c r="D1346" s="76"/>
      <c r="E1346" s="76"/>
      <c r="F1346" s="76"/>
      <c r="G1346" s="76"/>
      <c r="H1346" s="140">
        <f t="shared" si="347"/>
        <v>0</v>
      </c>
      <c r="I1346" s="134">
        <f t="shared" si="349"/>
        <v>0</v>
      </c>
    </row>
    <row r="1347" spans="1:9" ht="24.95" customHeight="1" x14ac:dyDescent="0.2">
      <c r="A1347" s="21" t="s">
        <v>831</v>
      </c>
      <c r="B1347" s="76"/>
      <c r="C1347" s="76"/>
      <c r="D1347" s="76"/>
      <c r="E1347" s="76"/>
      <c r="F1347" s="76"/>
      <c r="G1347" s="76"/>
      <c r="H1347" s="140">
        <f t="shared" si="347"/>
        <v>0</v>
      </c>
      <c r="I1347" s="134">
        <f t="shared" si="349"/>
        <v>0</v>
      </c>
    </row>
    <row r="1348" spans="1:9" ht="24.95" customHeight="1" x14ac:dyDescent="0.2">
      <c r="A1348" s="21" t="s">
        <v>763</v>
      </c>
      <c r="B1348" s="76"/>
      <c r="C1348" s="76"/>
      <c r="D1348" s="76"/>
      <c r="E1348" s="76"/>
      <c r="F1348" s="76"/>
      <c r="G1348" s="76"/>
      <c r="H1348" s="140">
        <f t="shared" si="347"/>
        <v>0</v>
      </c>
      <c r="I1348" s="134">
        <f t="shared" si="349"/>
        <v>0</v>
      </c>
    </row>
    <row r="1349" spans="1:9" ht="24.95" customHeight="1" x14ac:dyDescent="0.2">
      <c r="A1349" s="21" t="s">
        <v>832</v>
      </c>
      <c r="B1349" s="76"/>
      <c r="C1349" s="76"/>
      <c r="D1349" s="76"/>
      <c r="E1349" s="76"/>
      <c r="F1349" s="76"/>
      <c r="G1349" s="76"/>
      <c r="H1349" s="140">
        <f t="shared" si="347"/>
        <v>0</v>
      </c>
      <c r="I1349" s="134">
        <f t="shared" si="349"/>
        <v>0</v>
      </c>
    </row>
    <row r="1350" spans="1:9" ht="24.95" customHeight="1" x14ac:dyDescent="0.2">
      <c r="A1350" s="21" t="s">
        <v>766</v>
      </c>
      <c r="B1350" s="76"/>
      <c r="C1350" s="76"/>
      <c r="D1350" s="76"/>
      <c r="E1350" s="76"/>
      <c r="F1350" s="76"/>
      <c r="G1350" s="76"/>
      <c r="H1350" s="140">
        <f t="shared" si="347"/>
        <v>0</v>
      </c>
      <c r="I1350" s="134">
        <f t="shared" si="349"/>
        <v>0</v>
      </c>
    </row>
    <row r="1351" spans="1:9" ht="24.95" customHeight="1" x14ac:dyDescent="0.2">
      <c r="A1351" s="21" t="s">
        <v>833</v>
      </c>
      <c r="B1351" s="76"/>
      <c r="C1351" s="76"/>
      <c r="D1351" s="76"/>
      <c r="E1351" s="76"/>
      <c r="F1351" s="76"/>
      <c r="G1351" s="76"/>
      <c r="H1351" s="140">
        <f t="shared" si="347"/>
        <v>0</v>
      </c>
      <c r="I1351" s="134">
        <f t="shared" si="349"/>
        <v>0</v>
      </c>
    </row>
    <row r="1352" spans="1:9" ht="24.95" customHeight="1" x14ac:dyDescent="0.2">
      <c r="A1352" s="21" t="s">
        <v>834</v>
      </c>
      <c r="B1352" s="76"/>
      <c r="C1352" s="76"/>
      <c r="D1352" s="76"/>
      <c r="E1352" s="76"/>
      <c r="F1352" s="76"/>
      <c r="G1352" s="76"/>
      <c r="H1352" s="140">
        <f t="shared" si="347"/>
        <v>0</v>
      </c>
      <c r="I1352" s="134">
        <f t="shared" si="349"/>
        <v>0</v>
      </c>
    </row>
    <row r="1353" spans="1:9" ht="24.95" customHeight="1" x14ac:dyDescent="0.2">
      <c r="A1353" s="21" t="s">
        <v>767</v>
      </c>
      <c r="B1353" s="76"/>
      <c r="C1353" s="76"/>
      <c r="D1353" s="76"/>
      <c r="E1353" s="76"/>
      <c r="F1353" s="76"/>
      <c r="G1353" s="76"/>
      <c r="H1353" s="140">
        <f t="shared" si="347"/>
        <v>0</v>
      </c>
      <c r="I1353" s="134">
        <f t="shared" si="349"/>
        <v>0</v>
      </c>
    </row>
    <row r="1354" spans="1:9" ht="24.95" customHeight="1" x14ac:dyDescent="0.2">
      <c r="A1354" s="21" t="s">
        <v>835</v>
      </c>
      <c r="B1354" s="76"/>
      <c r="C1354" s="76"/>
      <c r="D1354" s="76"/>
      <c r="E1354" s="76"/>
      <c r="F1354" s="76"/>
      <c r="G1354" s="76"/>
      <c r="H1354" s="140">
        <f t="shared" si="347"/>
        <v>0</v>
      </c>
      <c r="I1354" s="134">
        <f t="shared" si="349"/>
        <v>0</v>
      </c>
    </row>
    <row r="1355" spans="1:9" ht="24.95" customHeight="1" x14ac:dyDescent="0.2">
      <c r="A1355" s="56">
        <v>0</v>
      </c>
      <c r="B1355" s="70"/>
      <c r="C1355" s="70"/>
      <c r="D1355" s="70"/>
      <c r="E1355" s="70"/>
      <c r="F1355" s="70"/>
      <c r="G1355" s="70"/>
      <c r="H1355" s="120"/>
      <c r="I1355" s="134"/>
    </row>
    <row r="1356" spans="1:9" ht="24.95" customHeight="1" x14ac:dyDescent="0.2">
      <c r="A1356" s="56">
        <v>0</v>
      </c>
      <c r="B1356" s="70"/>
      <c r="C1356" s="70"/>
      <c r="D1356" s="70"/>
      <c r="E1356" s="70"/>
      <c r="F1356" s="70"/>
      <c r="G1356" s="70"/>
      <c r="H1356" s="120"/>
      <c r="I1356" s="134"/>
    </row>
    <row r="1357" spans="1:9" ht="24.95" customHeight="1" x14ac:dyDescent="0.2">
      <c r="A1357" s="56">
        <v>0</v>
      </c>
      <c r="B1357" s="67"/>
      <c r="C1357" s="67"/>
      <c r="D1357" s="67"/>
      <c r="E1357" s="67"/>
      <c r="F1357" s="67"/>
      <c r="G1357" s="67"/>
      <c r="H1357" s="124"/>
      <c r="I1357" s="134"/>
    </row>
    <row r="1358" spans="1:9" ht="24.95" customHeight="1" thickBot="1" x14ac:dyDescent="0.25">
      <c r="A1358" s="57"/>
      <c r="B1358" s="68"/>
      <c r="C1358" s="68"/>
      <c r="D1358" s="68"/>
      <c r="E1358" s="68"/>
      <c r="F1358" s="68"/>
      <c r="G1358" s="68"/>
      <c r="H1358" s="136"/>
      <c r="I1358" s="135"/>
    </row>
    <row r="1359" spans="1:9" ht="39.950000000000003" customHeight="1" x14ac:dyDescent="0.2">
      <c r="A1359" s="274" t="s">
        <v>836</v>
      </c>
      <c r="B1359" s="116"/>
      <c r="C1359" s="116"/>
      <c r="D1359" s="116"/>
      <c r="E1359" s="116"/>
      <c r="F1359" s="116"/>
      <c r="G1359" s="116"/>
      <c r="H1359" s="124"/>
      <c r="I1359" s="134"/>
    </row>
    <row r="1360" spans="1:9" ht="24.95" customHeight="1" x14ac:dyDescent="0.2">
      <c r="A1360" s="21" t="s">
        <v>145</v>
      </c>
      <c r="B1360" s="54"/>
      <c r="C1360" s="54"/>
      <c r="D1360" s="54"/>
      <c r="E1360" s="54"/>
      <c r="F1360" s="54"/>
      <c r="G1360" s="54"/>
      <c r="H1360" s="127">
        <f>B1360+C1360+D1360+F1360+G1360</f>
        <v>0</v>
      </c>
      <c r="I1360" s="134">
        <f>E1360+H1360</f>
        <v>0</v>
      </c>
    </row>
    <row r="1361" spans="1:9" ht="24.95" customHeight="1" x14ac:dyDescent="0.2">
      <c r="A1361" s="130" t="s">
        <v>837</v>
      </c>
      <c r="B1361" s="127">
        <f t="shared" ref="B1361:G1361" si="350">B1360</f>
        <v>0</v>
      </c>
      <c r="C1361" s="127">
        <f t="shared" si="350"/>
        <v>0</v>
      </c>
      <c r="D1361" s="127">
        <f t="shared" si="350"/>
        <v>0</v>
      </c>
      <c r="E1361" s="127">
        <f t="shared" si="350"/>
        <v>0</v>
      </c>
      <c r="F1361" s="127">
        <f t="shared" si="350"/>
        <v>0</v>
      </c>
      <c r="G1361" s="127">
        <f t="shared" si="350"/>
        <v>0</v>
      </c>
      <c r="H1361" s="127">
        <f>B1361+C1361+D1361+F1361+G1361</f>
        <v>0</v>
      </c>
      <c r="I1361" s="134">
        <f t="shared" ref="I1361:I1362" si="351">E1361+H1361</f>
        <v>0</v>
      </c>
    </row>
    <row r="1362" spans="1:9" ht="24.95" customHeight="1" x14ac:dyDescent="0.2">
      <c r="A1362" s="21" t="s">
        <v>838</v>
      </c>
      <c r="B1362" s="54"/>
      <c r="C1362" s="54"/>
      <c r="D1362" s="54"/>
      <c r="E1362" s="54"/>
      <c r="F1362" s="54"/>
      <c r="G1362" s="54"/>
      <c r="H1362" s="127">
        <f>B1362+C1362+D1362+F1362+G1362</f>
        <v>0</v>
      </c>
      <c r="I1362" s="134">
        <f t="shared" si="351"/>
        <v>0</v>
      </c>
    </row>
    <row r="1363" spans="1:9" ht="24.95" customHeight="1" x14ac:dyDescent="0.2">
      <c r="A1363" s="56">
        <v>0</v>
      </c>
      <c r="B1363" s="67"/>
      <c r="C1363" s="67"/>
      <c r="D1363" s="67"/>
      <c r="E1363" s="67"/>
      <c r="F1363" s="67"/>
      <c r="G1363" s="67"/>
      <c r="H1363" s="124"/>
      <c r="I1363" s="134"/>
    </row>
    <row r="1364" spans="1:9" ht="24.95" customHeight="1" x14ac:dyDescent="0.2">
      <c r="A1364" s="56">
        <v>0</v>
      </c>
      <c r="B1364" s="67"/>
      <c r="C1364" s="67"/>
      <c r="D1364" s="67"/>
      <c r="E1364" s="67"/>
      <c r="F1364" s="67"/>
      <c r="G1364" s="67"/>
      <c r="H1364" s="124"/>
      <c r="I1364" s="134"/>
    </row>
    <row r="1365" spans="1:9" ht="24.95" customHeight="1" x14ac:dyDescent="0.2">
      <c r="A1365" s="56">
        <v>0</v>
      </c>
      <c r="B1365" s="67"/>
      <c r="C1365" s="67"/>
      <c r="D1365" s="67"/>
      <c r="E1365" s="67"/>
      <c r="F1365" s="67"/>
      <c r="G1365" s="67"/>
      <c r="H1365" s="124"/>
      <c r="I1365" s="134"/>
    </row>
    <row r="1366" spans="1:9" ht="24.95" customHeight="1" thickBot="1" x14ac:dyDescent="0.25">
      <c r="A1366" s="57"/>
      <c r="B1366" s="68"/>
      <c r="C1366" s="68"/>
      <c r="D1366" s="68"/>
      <c r="E1366" s="68"/>
      <c r="F1366" s="68"/>
      <c r="G1366" s="68"/>
      <c r="H1366" s="136"/>
      <c r="I1366" s="135"/>
    </row>
    <row r="1367" spans="1:9" ht="39.950000000000003" customHeight="1" x14ac:dyDescent="0.2">
      <c r="A1367" s="274" t="s">
        <v>839</v>
      </c>
      <c r="B1367" s="116"/>
      <c r="C1367" s="116"/>
      <c r="D1367" s="116"/>
      <c r="E1367" s="116"/>
      <c r="F1367" s="116"/>
      <c r="G1367" s="116"/>
      <c r="H1367" s="124"/>
      <c r="I1367" s="134"/>
    </row>
    <row r="1368" spans="1:9" ht="24.95" customHeight="1" x14ac:dyDescent="0.2">
      <c r="A1368" s="21" t="s">
        <v>145</v>
      </c>
      <c r="B1368" s="54"/>
      <c r="C1368" s="54"/>
      <c r="D1368" s="54"/>
      <c r="E1368" s="54"/>
      <c r="F1368" s="54"/>
      <c r="G1368" s="54"/>
      <c r="H1368" s="127">
        <f>B1368+C1368+D1368+F1368+G1368</f>
        <v>0</v>
      </c>
      <c r="I1368" s="134">
        <f>E1368+H1368</f>
        <v>0</v>
      </c>
    </row>
    <row r="1369" spans="1:9" ht="24.95" customHeight="1" x14ac:dyDescent="0.2">
      <c r="A1369" s="130" t="s">
        <v>840</v>
      </c>
      <c r="B1369" s="127">
        <f t="shared" ref="B1369:G1369" si="352">B1368</f>
        <v>0</v>
      </c>
      <c r="C1369" s="127">
        <f t="shared" si="352"/>
        <v>0</v>
      </c>
      <c r="D1369" s="127">
        <f t="shared" si="352"/>
        <v>0</v>
      </c>
      <c r="E1369" s="127">
        <f t="shared" si="352"/>
        <v>0</v>
      </c>
      <c r="F1369" s="127">
        <f t="shared" si="352"/>
        <v>0</v>
      </c>
      <c r="G1369" s="127">
        <f t="shared" si="352"/>
        <v>0</v>
      </c>
      <c r="H1369" s="127">
        <f>B1369+C1369+D1369+F1369+G1369</f>
        <v>0</v>
      </c>
      <c r="I1369" s="134">
        <f t="shared" ref="I1369:I1372" si="353">E1369+H1369</f>
        <v>0</v>
      </c>
    </row>
    <row r="1370" spans="1:9" ht="24.95" customHeight="1" x14ac:dyDescent="0.2">
      <c r="A1370" s="21" t="s">
        <v>841</v>
      </c>
      <c r="B1370" s="54"/>
      <c r="C1370" s="54"/>
      <c r="D1370" s="54"/>
      <c r="E1370" s="54"/>
      <c r="F1370" s="54"/>
      <c r="G1370" s="54"/>
      <c r="H1370" s="127">
        <f>B1370+C1370+D1370+F1370+G1370</f>
        <v>0</v>
      </c>
      <c r="I1370" s="134">
        <f t="shared" si="353"/>
        <v>0</v>
      </c>
    </row>
    <row r="1371" spans="1:9" ht="24.95" customHeight="1" x14ac:dyDescent="0.2">
      <c r="A1371" s="64" t="s">
        <v>832</v>
      </c>
      <c r="B1371" s="54"/>
      <c r="C1371" s="54"/>
      <c r="D1371" s="54"/>
      <c r="E1371" s="54"/>
      <c r="F1371" s="54"/>
      <c r="G1371" s="54"/>
      <c r="H1371" s="127">
        <f>B1371+C1371+D1371+F1371+G1371</f>
        <v>0</v>
      </c>
      <c r="I1371" s="134">
        <f t="shared" si="353"/>
        <v>0</v>
      </c>
    </row>
    <row r="1372" spans="1:9" ht="24.95" customHeight="1" x14ac:dyDescent="0.2">
      <c r="A1372" s="64" t="s">
        <v>842</v>
      </c>
      <c r="B1372" s="54"/>
      <c r="C1372" s="54"/>
      <c r="D1372" s="54"/>
      <c r="E1372" s="54"/>
      <c r="F1372" s="54"/>
      <c r="G1372" s="54"/>
      <c r="H1372" s="127">
        <f>B1372+C1372+D1372+F1372+G1372</f>
        <v>0</v>
      </c>
      <c r="I1372" s="134">
        <f t="shared" si="353"/>
        <v>0</v>
      </c>
    </row>
    <row r="1373" spans="1:9" ht="24.95" customHeight="1" x14ac:dyDescent="0.2">
      <c r="A1373" s="65">
        <v>0</v>
      </c>
      <c r="B1373" s="67"/>
      <c r="C1373" s="67"/>
      <c r="D1373" s="67"/>
      <c r="E1373" s="67"/>
      <c r="F1373" s="67"/>
      <c r="G1373" s="67"/>
      <c r="H1373" s="124"/>
      <c r="I1373" s="134"/>
    </row>
    <row r="1374" spans="1:9" ht="24.95" customHeight="1" x14ac:dyDescent="0.2">
      <c r="A1374" s="65">
        <v>0</v>
      </c>
      <c r="B1374" s="67"/>
      <c r="C1374" s="67"/>
      <c r="D1374" s="67"/>
      <c r="E1374" s="67"/>
      <c r="F1374" s="67"/>
      <c r="G1374" s="67"/>
      <c r="H1374" s="124"/>
      <c r="I1374" s="134"/>
    </row>
    <row r="1375" spans="1:9" ht="24.95" customHeight="1" x14ac:dyDescent="0.2">
      <c r="A1375" s="65">
        <v>0</v>
      </c>
      <c r="B1375" s="67"/>
      <c r="C1375" s="67"/>
      <c r="D1375" s="67"/>
      <c r="E1375" s="67"/>
      <c r="F1375" s="67"/>
      <c r="G1375" s="67"/>
      <c r="H1375" s="124"/>
      <c r="I1375" s="134"/>
    </row>
    <row r="1376" spans="1:9" ht="24.95" customHeight="1" x14ac:dyDescent="0.2">
      <c r="A1376" s="59" t="s">
        <v>155</v>
      </c>
      <c r="B1376" s="72" t="str">
        <f t="shared" ref="B1376:I1376" si="354">IF(B1368-B1371-B1372=0,"OK","OUT OF BALANCE BY")</f>
        <v>OK</v>
      </c>
      <c r="C1376" s="72" t="str">
        <f t="shared" si="354"/>
        <v>OK</v>
      </c>
      <c r="D1376" s="72" t="str">
        <f t="shared" si="354"/>
        <v>OK</v>
      </c>
      <c r="E1376" s="72" t="str">
        <f t="shared" si="354"/>
        <v>OK</v>
      </c>
      <c r="F1376" s="72" t="str">
        <f t="shared" si="354"/>
        <v>OK</v>
      </c>
      <c r="G1376" s="72" t="str">
        <f t="shared" si="354"/>
        <v>OK</v>
      </c>
      <c r="H1376" s="125" t="str">
        <f t="shared" si="354"/>
        <v>OK</v>
      </c>
      <c r="I1376" s="137" t="str">
        <f t="shared" si="354"/>
        <v>OK</v>
      </c>
    </row>
    <row r="1377" spans="1:9" ht="24.95" customHeight="1" x14ac:dyDescent="0.2">
      <c r="A1377" s="59"/>
      <c r="B1377" s="67">
        <f t="shared" ref="B1377:I1377" si="355">B1368-B1371-B1372</f>
        <v>0</v>
      </c>
      <c r="C1377" s="67">
        <f t="shared" si="355"/>
        <v>0</v>
      </c>
      <c r="D1377" s="67">
        <f t="shared" si="355"/>
        <v>0</v>
      </c>
      <c r="E1377" s="67">
        <f t="shared" si="355"/>
        <v>0</v>
      </c>
      <c r="F1377" s="67">
        <f t="shared" si="355"/>
        <v>0</v>
      </c>
      <c r="G1377" s="67">
        <f t="shared" si="355"/>
        <v>0</v>
      </c>
      <c r="H1377" s="124">
        <f t="shared" si="355"/>
        <v>0</v>
      </c>
      <c r="I1377" s="134">
        <f t="shared" si="355"/>
        <v>0</v>
      </c>
    </row>
    <row r="1378" spans="1:9" ht="24.95" customHeight="1" thickBot="1" x14ac:dyDescent="0.25">
      <c r="A1378" s="57"/>
      <c r="B1378" s="68"/>
      <c r="C1378" s="68"/>
      <c r="D1378" s="68"/>
      <c r="E1378" s="68"/>
      <c r="F1378" s="68"/>
      <c r="G1378" s="68"/>
      <c r="H1378" s="136"/>
      <c r="I1378" s="135"/>
    </row>
    <row r="1379" spans="1:9" ht="39.950000000000003" customHeight="1" x14ac:dyDescent="0.2">
      <c r="A1379" s="275" t="s">
        <v>843</v>
      </c>
      <c r="B1379" s="119"/>
      <c r="C1379" s="119"/>
      <c r="D1379" s="119"/>
      <c r="E1379" s="119"/>
      <c r="F1379" s="119"/>
      <c r="G1379" s="119"/>
      <c r="H1379" s="120"/>
      <c r="I1379" s="134"/>
    </row>
    <row r="1380" spans="1:9" ht="24.95" customHeight="1" x14ac:dyDescent="0.2">
      <c r="A1380" s="21" t="s">
        <v>145</v>
      </c>
      <c r="B1380" s="52"/>
      <c r="C1380" s="52"/>
      <c r="D1380" s="52"/>
      <c r="E1380" s="52"/>
      <c r="F1380" s="52"/>
      <c r="G1380" s="52"/>
      <c r="H1380" s="131">
        <f>B1380+C1380+D1380+F1380+G1380</f>
        <v>0</v>
      </c>
      <c r="I1380" s="134">
        <f>E1380+H1380</f>
        <v>0</v>
      </c>
    </row>
    <row r="1381" spans="1:9" ht="24.95" customHeight="1" x14ac:dyDescent="0.2">
      <c r="A1381" s="21" t="s">
        <v>844</v>
      </c>
      <c r="B1381" s="52"/>
      <c r="C1381" s="52"/>
      <c r="D1381" s="52"/>
      <c r="E1381" s="52"/>
      <c r="F1381" s="52"/>
      <c r="G1381" s="52"/>
      <c r="H1381" s="131">
        <f>B1381+C1381+D1381+F1381+G1381</f>
        <v>0</v>
      </c>
      <c r="I1381" s="134">
        <f t="shared" ref="I1381:I1383" si="356">E1381+H1381</f>
        <v>0</v>
      </c>
    </row>
    <row r="1382" spans="1:9" ht="24.95" customHeight="1" x14ac:dyDescent="0.2">
      <c r="A1382" s="21" t="s">
        <v>845</v>
      </c>
      <c r="B1382" s="52"/>
      <c r="C1382" s="52"/>
      <c r="D1382" s="52"/>
      <c r="E1382" s="52"/>
      <c r="F1382" s="52"/>
      <c r="G1382" s="52"/>
      <c r="H1382" s="131">
        <f>B1382+C1382+D1382+F1382+G1382</f>
        <v>0</v>
      </c>
      <c r="I1382" s="134">
        <f t="shared" si="356"/>
        <v>0</v>
      </c>
    </row>
    <row r="1383" spans="1:9" ht="24.95" customHeight="1" x14ac:dyDescent="0.2">
      <c r="A1383" s="21" t="s">
        <v>846</v>
      </c>
      <c r="B1383" s="52"/>
      <c r="C1383" s="52"/>
      <c r="D1383" s="52"/>
      <c r="E1383" s="52"/>
      <c r="F1383" s="52"/>
      <c r="G1383" s="52"/>
      <c r="H1383" s="131">
        <f>B1383+C1383+D1383+F1383+G1383</f>
        <v>0</v>
      </c>
      <c r="I1383" s="134">
        <f t="shared" si="356"/>
        <v>0</v>
      </c>
    </row>
    <row r="1384" spans="1:9" ht="24.95" customHeight="1" x14ac:dyDescent="0.2">
      <c r="A1384" s="56">
        <v>0</v>
      </c>
      <c r="B1384" s="70"/>
      <c r="C1384" s="70"/>
      <c r="D1384" s="70"/>
      <c r="E1384" s="70"/>
      <c r="F1384" s="70"/>
      <c r="G1384" s="70"/>
      <c r="H1384" s="120"/>
      <c r="I1384" s="134"/>
    </row>
    <row r="1385" spans="1:9" ht="24.95" customHeight="1" x14ac:dyDescent="0.2">
      <c r="A1385" s="56">
        <v>0</v>
      </c>
      <c r="B1385" s="70"/>
      <c r="C1385" s="70"/>
      <c r="D1385" s="70"/>
      <c r="E1385" s="70"/>
      <c r="F1385" s="70"/>
      <c r="G1385" s="70"/>
      <c r="H1385" s="120"/>
      <c r="I1385" s="134"/>
    </row>
    <row r="1386" spans="1:9" ht="24.95" customHeight="1" x14ac:dyDescent="0.2">
      <c r="A1386" s="56">
        <v>0</v>
      </c>
      <c r="B1386" s="70"/>
      <c r="C1386" s="70"/>
      <c r="D1386" s="70"/>
      <c r="E1386" s="70"/>
      <c r="F1386" s="70"/>
      <c r="G1386" s="70"/>
      <c r="H1386" s="120"/>
      <c r="I1386" s="134"/>
    </row>
    <row r="1387" spans="1:9" s="18" customFormat="1" ht="24.95" customHeight="1" x14ac:dyDescent="0.2">
      <c r="A1387" s="59" t="s">
        <v>169</v>
      </c>
      <c r="B1387" s="72" t="str">
        <f t="shared" ref="B1387:I1387" si="357">IF(B1380-B1381-B1382=0,"OK","OUT OF BALANCE BY")</f>
        <v>OK</v>
      </c>
      <c r="C1387" s="72" t="str">
        <f t="shared" si="357"/>
        <v>OK</v>
      </c>
      <c r="D1387" s="72" t="str">
        <f t="shared" si="357"/>
        <v>OK</v>
      </c>
      <c r="E1387" s="72" t="str">
        <f t="shared" si="357"/>
        <v>OK</v>
      </c>
      <c r="F1387" s="72" t="str">
        <f t="shared" si="357"/>
        <v>OK</v>
      </c>
      <c r="G1387" s="72" t="str">
        <f t="shared" si="357"/>
        <v>OK</v>
      </c>
      <c r="H1387" s="125" t="str">
        <f t="shared" si="357"/>
        <v>OK</v>
      </c>
      <c r="I1387" s="137" t="str">
        <f t="shared" si="357"/>
        <v>OK</v>
      </c>
    </row>
    <row r="1388" spans="1:9" s="18" customFormat="1" ht="24.95" customHeight="1" x14ac:dyDescent="0.2">
      <c r="A1388" s="59"/>
      <c r="B1388" s="67">
        <f t="shared" ref="B1388:I1388" si="358">B1380-B1381-B1382</f>
        <v>0</v>
      </c>
      <c r="C1388" s="67">
        <f t="shared" si="358"/>
        <v>0</v>
      </c>
      <c r="D1388" s="67">
        <f t="shared" si="358"/>
        <v>0</v>
      </c>
      <c r="E1388" s="67">
        <f t="shared" si="358"/>
        <v>0</v>
      </c>
      <c r="F1388" s="67">
        <f t="shared" si="358"/>
        <v>0</v>
      </c>
      <c r="G1388" s="67">
        <f t="shared" si="358"/>
        <v>0</v>
      </c>
      <c r="H1388" s="124">
        <f t="shared" si="358"/>
        <v>0</v>
      </c>
      <c r="I1388" s="134">
        <f t="shared" si="358"/>
        <v>0</v>
      </c>
    </row>
    <row r="1389" spans="1:9" ht="24.95" customHeight="1" thickBot="1" x14ac:dyDescent="0.25">
      <c r="A1389" s="57"/>
      <c r="B1389" s="68"/>
      <c r="C1389" s="68"/>
      <c r="D1389" s="68"/>
      <c r="E1389" s="68"/>
      <c r="F1389" s="68"/>
      <c r="G1389" s="68"/>
      <c r="H1389" s="136"/>
      <c r="I1389" s="135"/>
    </row>
    <row r="1390" spans="1:9" ht="39.950000000000003" customHeight="1" x14ac:dyDescent="0.2">
      <c r="A1390" s="274" t="s">
        <v>847</v>
      </c>
      <c r="B1390" s="119"/>
      <c r="C1390" s="119"/>
      <c r="D1390" s="119"/>
      <c r="E1390" s="119"/>
      <c r="F1390" s="119"/>
      <c r="G1390" s="119"/>
      <c r="H1390" s="120"/>
      <c r="I1390" s="134"/>
    </row>
    <row r="1391" spans="1:9" ht="24.95" customHeight="1" x14ac:dyDescent="0.2">
      <c r="A1391" s="21" t="s">
        <v>145</v>
      </c>
      <c r="B1391" s="52"/>
      <c r="C1391" s="52"/>
      <c r="D1391" s="52"/>
      <c r="E1391" s="52"/>
      <c r="F1391" s="52"/>
      <c r="G1391" s="52"/>
      <c r="H1391" s="131">
        <f>B1391+C1391+D1391+F1391+G1391</f>
        <v>0</v>
      </c>
      <c r="I1391" s="134">
        <f>E1391+H1391</f>
        <v>0</v>
      </c>
    </row>
    <row r="1392" spans="1:9" ht="24.95" customHeight="1" x14ac:dyDescent="0.2">
      <c r="A1392" s="130" t="s">
        <v>848</v>
      </c>
      <c r="B1392" s="131">
        <f t="shared" ref="B1392:G1392" si="359">B1391</f>
        <v>0</v>
      </c>
      <c r="C1392" s="131">
        <f t="shared" si="359"/>
        <v>0</v>
      </c>
      <c r="D1392" s="131">
        <f t="shared" si="359"/>
        <v>0</v>
      </c>
      <c r="E1392" s="131">
        <f t="shared" si="359"/>
        <v>0</v>
      </c>
      <c r="F1392" s="131">
        <f t="shared" si="359"/>
        <v>0</v>
      </c>
      <c r="G1392" s="131">
        <f t="shared" si="359"/>
        <v>0</v>
      </c>
      <c r="H1392" s="131">
        <f>B1392+C1392+D1392+F1392+G1392</f>
        <v>0</v>
      </c>
      <c r="I1392" s="134">
        <f t="shared" ref="I1392:I1395" si="360">E1392+H1392</f>
        <v>0</v>
      </c>
    </row>
    <row r="1393" spans="1:9" ht="24.95" customHeight="1" x14ac:dyDescent="0.2">
      <c r="A1393" s="21" t="s">
        <v>849</v>
      </c>
      <c r="B1393" s="76"/>
      <c r="C1393" s="76"/>
      <c r="D1393" s="76"/>
      <c r="E1393" s="76"/>
      <c r="F1393" s="76"/>
      <c r="G1393" s="76"/>
      <c r="H1393" s="140">
        <f>B1393+C1393+D1393+F1393+G1393</f>
        <v>0</v>
      </c>
      <c r="I1393" s="134">
        <f t="shared" si="360"/>
        <v>0</v>
      </c>
    </row>
    <row r="1394" spans="1:9" ht="24.95" customHeight="1" x14ac:dyDescent="0.2">
      <c r="A1394" s="21" t="s">
        <v>850</v>
      </c>
      <c r="B1394" s="76"/>
      <c r="C1394" s="76"/>
      <c r="D1394" s="76"/>
      <c r="E1394" s="76"/>
      <c r="F1394" s="76"/>
      <c r="G1394" s="76"/>
      <c r="H1394" s="140">
        <f>B1394+C1394+D1394+F1394+G1394</f>
        <v>0</v>
      </c>
      <c r="I1394" s="134">
        <f t="shared" si="360"/>
        <v>0</v>
      </c>
    </row>
    <row r="1395" spans="1:9" ht="24.95" customHeight="1" x14ac:dyDescent="0.2">
      <c r="A1395" s="21" t="s">
        <v>851</v>
      </c>
      <c r="B1395" s="76"/>
      <c r="C1395" s="76"/>
      <c r="D1395" s="76"/>
      <c r="E1395" s="76"/>
      <c r="F1395" s="76"/>
      <c r="G1395" s="76"/>
      <c r="H1395" s="140">
        <f>B1395+C1395+D1395+F1395+G1395</f>
        <v>0</v>
      </c>
      <c r="I1395" s="134">
        <f t="shared" si="360"/>
        <v>0</v>
      </c>
    </row>
    <row r="1396" spans="1:9" ht="24.95" customHeight="1" x14ac:dyDescent="0.2">
      <c r="A1396" s="56">
        <v>0</v>
      </c>
      <c r="B1396" s="78"/>
      <c r="C1396" s="78"/>
      <c r="D1396" s="78"/>
      <c r="E1396" s="78"/>
      <c r="F1396" s="78"/>
      <c r="G1396" s="78"/>
      <c r="H1396" s="128"/>
      <c r="I1396" s="134"/>
    </row>
    <row r="1397" spans="1:9" ht="24.95" customHeight="1" x14ac:dyDescent="0.2">
      <c r="A1397" s="56">
        <v>0</v>
      </c>
      <c r="B1397" s="78"/>
      <c r="C1397" s="78"/>
      <c r="D1397" s="78"/>
      <c r="E1397" s="78"/>
      <c r="F1397" s="78"/>
      <c r="G1397" s="78"/>
      <c r="H1397" s="128"/>
      <c r="I1397" s="134"/>
    </row>
    <row r="1398" spans="1:9" ht="24.95" customHeight="1" x14ac:dyDescent="0.2">
      <c r="A1398" s="56">
        <v>0</v>
      </c>
      <c r="B1398" s="67"/>
      <c r="C1398" s="67"/>
      <c r="D1398" s="67"/>
      <c r="E1398" s="67"/>
      <c r="F1398" s="67"/>
      <c r="G1398" s="67"/>
      <c r="H1398" s="124"/>
      <c r="I1398" s="134"/>
    </row>
    <row r="1399" spans="1:9" ht="24.95" customHeight="1" thickBot="1" x14ac:dyDescent="0.25">
      <c r="A1399" s="57"/>
      <c r="B1399" s="68"/>
      <c r="C1399" s="68"/>
      <c r="D1399" s="68"/>
      <c r="E1399" s="68"/>
      <c r="F1399" s="68"/>
      <c r="G1399" s="68"/>
      <c r="H1399" s="136"/>
      <c r="I1399" s="135"/>
    </row>
    <row r="1400" spans="1:9" ht="39.950000000000003" customHeight="1" x14ac:dyDescent="0.2">
      <c r="A1400" s="274" t="s">
        <v>852</v>
      </c>
      <c r="B1400" s="116"/>
      <c r="C1400" s="116"/>
      <c r="D1400" s="116"/>
      <c r="E1400" s="116"/>
      <c r="F1400" s="116"/>
      <c r="G1400" s="116"/>
      <c r="H1400" s="124"/>
      <c r="I1400" s="134"/>
    </row>
    <row r="1401" spans="1:9" ht="24.95" customHeight="1" x14ac:dyDescent="0.2">
      <c r="A1401" s="21" t="s">
        <v>145</v>
      </c>
      <c r="B1401" s="54"/>
      <c r="C1401" s="54"/>
      <c r="D1401" s="54"/>
      <c r="E1401" s="54"/>
      <c r="F1401" s="54"/>
      <c r="G1401" s="54"/>
      <c r="H1401" s="127">
        <f>B1401+C1401+D1401+F1401+G1401</f>
        <v>0</v>
      </c>
      <c r="I1401" s="134">
        <f>E1401+H1401</f>
        <v>0</v>
      </c>
    </row>
    <row r="1402" spans="1:9" ht="24.95" customHeight="1" x14ac:dyDescent="0.2">
      <c r="A1402" s="130" t="s">
        <v>853</v>
      </c>
      <c r="B1402" s="127">
        <f t="shared" ref="B1402:G1402" si="361">B1401</f>
        <v>0</v>
      </c>
      <c r="C1402" s="127">
        <f t="shared" si="361"/>
        <v>0</v>
      </c>
      <c r="D1402" s="127">
        <f t="shared" si="361"/>
        <v>0</v>
      </c>
      <c r="E1402" s="127">
        <f t="shared" si="361"/>
        <v>0</v>
      </c>
      <c r="F1402" s="127">
        <f t="shared" si="361"/>
        <v>0</v>
      </c>
      <c r="G1402" s="127">
        <f t="shared" si="361"/>
        <v>0</v>
      </c>
      <c r="H1402" s="127">
        <f>B1402+C1402+D1402+F1402+G1402</f>
        <v>0</v>
      </c>
      <c r="I1402" s="134">
        <f t="shared" ref="I1402:I1403" si="362">E1402+H1402</f>
        <v>0</v>
      </c>
    </row>
    <row r="1403" spans="1:9" ht="24.95" customHeight="1" x14ac:dyDescent="0.2">
      <c r="A1403" s="21" t="s">
        <v>854</v>
      </c>
      <c r="B1403" s="54"/>
      <c r="C1403" s="54"/>
      <c r="D1403" s="54"/>
      <c r="E1403" s="54"/>
      <c r="F1403" s="54"/>
      <c r="G1403" s="54"/>
      <c r="H1403" s="127">
        <f>B1403+C1403+D1403+F1403+G1403</f>
        <v>0</v>
      </c>
      <c r="I1403" s="134">
        <f t="shared" si="362"/>
        <v>0</v>
      </c>
    </row>
    <row r="1404" spans="1:9" ht="24.95" customHeight="1" x14ac:dyDescent="0.2">
      <c r="A1404" s="56">
        <v>0</v>
      </c>
      <c r="B1404" s="67"/>
      <c r="C1404" s="67"/>
      <c r="D1404" s="67"/>
      <c r="E1404" s="67"/>
      <c r="F1404" s="67"/>
      <c r="G1404" s="67"/>
      <c r="H1404" s="124"/>
      <c r="I1404" s="134"/>
    </row>
    <row r="1405" spans="1:9" ht="24.95" customHeight="1" x14ac:dyDescent="0.2">
      <c r="A1405" s="56">
        <v>0</v>
      </c>
      <c r="B1405" s="67"/>
      <c r="C1405" s="67"/>
      <c r="D1405" s="67"/>
      <c r="E1405" s="67"/>
      <c r="F1405" s="67"/>
      <c r="G1405" s="67"/>
      <c r="H1405" s="124"/>
      <c r="I1405" s="134"/>
    </row>
    <row r="1406" spans="1:9" ht="24.95" customHeight="1" x14ac:dyDescent="0.2">
      <c r="A1406" s="56">
        <v>0</v>
      </c>
      <c r="B1406" s="67"/>
      <c r="C1406" s="67"/>
      <c r="D1406" s="67"/>
      <c r="E1406" s="67"/>
      <c r="F1406" s="67"/>
      <c r="G1406" s="67"/>
      <c r="H1406" s="124"/>
      <c r="I1406" s="134"/>
    </row>
    <row r="1407" spans="1:9" ht="24.95" customHeight="1" thickBot="1" x14ac:dyDescent="0.25">
      <c r="A1407" s="57"/>
      <c r="B1407" s="68"/>
      <c r="C1407" s="68"/>
      <c r="D1407" s="68"/>
      <c r="E1407" s="68"/>
      <c r="F1407" s="68"/>
      <c r="G1407" s="68"/>
      <c r="H1407" s="136"/>
      <c r="I1407" s="135"/>
    </row>
    <row r="1408" spans="1:9" ht="39.950000000000003" customHeight="1" x14ac:dyDescent="0.2">
      <c r="A1408" s="274" t="s">
        <v>855</v>
      </c>
      <c r="B1408" s="116"/>
      <c r="C1408" s="116"/>
      <c r="D1408" s="116"/>
      <c r="E1408" s="116"/>
      <c r="F1408" s="116"/>
      <c r="G1408" s="116"/>
      <c r="H1408" s="124"/>
      <c r="I1408" s="134"/>
    </row>
    <row r="1409" spans="1:9" ht="24.95" customHeight="1" x14ac:dyDescent="0.2">
      <c r="A1409" s="21" t="s">
        <v>145</v>
      </c>
      <c r="B1409" s="54"/>
      <c r="C1409" s="54"/>
      <c r="D1409" s="54"/>
      <c r="E1409" s="54"/>
      <c r="F1409" s="54"/>
      <c r="G1409" s="54"/>
      <c r="H1409" s="127">
        <f>B1409+C1409+D1409+F1409+G1409</f>
        <v>0</v>
      </c>
      <c r="I1409" s="134">
        <f>E1409+H1409</f>
        <v>0</v>
      </c>
    </row>
    <row r="1410" spans="1:9" ht="24.95" customHeight="1" x14ac:dyDescent="0.2">
      <c r="A1410" s="130" t="s">
        <v>856</v>
      </c>
      <c r="B1410" s="127">
        <f t="shared" ref="B1410:G1410" si="363">B1409</f>
        <v>0</v>
      </c>
      <c r="C1410" s="127">
        <f t="shared" si="363"/>
        <v>0</v>
      </c>
      <c r="D1410" s="127">
        <f t="shared" si="363"/>
        <v>0</v>
      </c>
      <c r="E1410" s="127">
        <f t="shared" si="363"/>
        <v>0</v>
      </c>
      <c r="F1410" s="127">
        <f t="shared" si="363"/>
        <v>0</v>
      </c>
      <c r="G1410" s="127">
        <f t="shared" si="363"/>
        <v>0</v>
      </c>
      <c r="H1410" s="127">
        <f>B1410+C1410+D1410+F1410+G1410</f>
        <v>0</v>
      </c>
      <c r="I1410" s="134">
        <f t="shared" ref="I1410:I1412" si="364">E1410+H1410</f>
        <v>0</v>
      </c>
    </row>
    <row r="1411" spans="1:9" ht="24.95" customHeight="1" x14ac:dyDescent="0.2">
      <c r="A1411" s="21" t="s">
        <v>857</v>
      </c>
      <c r="B1411" s="76"/>
      <c r="C1411" s="76"/>
      <c r="D1411" s="76"/>
      <c r="E1411" s="76"/>
      <c r="F1411" s="76"/>
      <c r="G1411" s="76"/>
      <c r="H1411" s="140">
        <f>B1411+C1411+D1411+F1411+G1411</f>
        <v>0</v>
      </c>
      <c r="I1411" s="134">
        <f t="shared" si="364"/>
        <v>0</v>
      </c>
    </row>
    <row r="1412" spans="1:9" ht="24.95" customHeight="1" x14ac:dyDescent="0.2">
      <c r="A1412" s="21" t="s">
        <v>858</v>
      </c>
      <c r="B1412" s="76"/>
      <c r="C1412" s="76"/>
      <c r="D1412" s="76"/>
      <c r="E1412" s="76"/>
      <c r="F1412" s="76"/>
      <c r="G1412" s="76"/>
      <c r="H1412" s="140">
        <f>B1412+C1412+D1412+F1412+G1412</f>
        <v>0</v>
      </c>
      <c r="I1412" s="134">
        <f t="shared" si="364"/>
        <v>0</v>
      </c>
    </row>
    <row r="1413" spans="1:9" ht="24.95" customHeight="1" x14ac:dyDescent="0.2">
      <c r="A1413" s="56">
        <v>0</v>
      </c>
      <c r="B1413" s="67"/>
      <c r="C1413" s="67"/>
      <c r="D1413" s="67"/>
      <c r="E1413" s="67"/>
      <c r="F1413" s="67"/>
      <c r="G1413" s="67"/>
      <c r="H1413" s="124"/>
      <c r="I1413" s="134"/>
    </row>
    <row r="1414" spans="1:9" ht="24.95" customHeight="1" x14ac:dyDescent="0.2">
      <c r="A1414" s="56">
        <v>0</v>
      </c>
      <c r="B1414" s="67"/>
      <c r="C1414" s="67"/>
      <c r="D1414" s="67"/>
      <c r="E1414" s="67"/>
      <c r="F1414" s="67"/>
      <c r="G1414" s="67"/>
      <c r="H1414" s="124"/>
      <c r="I1414" s="134"/>
    </row>
    <row r="1415" spans="1:9" ht="24.95" customHeight="1" x14ac:dyDescent="0.2">
      <c r="A1415" s="56">
        <v>0</v>
      </c>
      <c r="B1415" s="67"/>
      <c r="C1415" s="67"/>
      <c r="D1415" s="67"/>
      <c r="E1415" s="67"/>
      <c r="F1415" s="67"/>
      <c r="G1415" s="67"/>
      <c r="H1415" s="124"/>
      <c r="I1415" s="134"/>
    </row>
    <row r="1416" spans="1:9" ht="24.95" customHeight="1" thickBot="1" x14ac:dyDescent="0.25">
      <c r="A1416" s="57"/>
      <c r="B1416" s="68"/>
      <c r="C1416" s="68"/>
      <c r="D1416" s="68"/>
      <c r="E1416" s="68"/>
      <c r="F1416" s="68"/>
      <c r="G1416" s="68"/>
      <c r="H1416" s="136"/>
      <c r="I1416" s="135"/>
    </row>
    <row r="1417" spans="1:9" ht="39.950000000000003" customHeight="1" x14ac:dyDescent="0.2">
      <c r="A1417" s="274" t="s">
        <v>859</v>
      </c>
      <c r="B1417" s="119"/>
      <c r="C1417" s="119"/>
      <c r="D1417" s="119"/>
      <c r="E1417" s="119"/>
      <c r="F1417" s="119"/>
      <c r="G1417" s="119"/>
      <c r="H1417" s="120"/>
      <c r="I1417" s="134"/>
    </row>
    <row r="1418" spans="1:9" ht="24.95" customHeight="1" x14ac:dyDescent="0.2">
      <c r="A1418" s="21" t="s">
        <v>145</v>
      </c>
      <c r="B1418" s="52"/>
      <c r="C1418" s="52"/>
      <c r="D1418" s="52"/>
      <c r="E1418" s="52"/>
      <c r="F1418" s="52"/>
      <c r="G1418" s="52"/>
      <c r="H1418" s="131">
        <f t="shared" ref="H1418:H1423" si="365">B1418+C1418+D1418+F1418+G1418</f>
        <v>0</v>
      </c>
      <c r="I1418" s="134">
        <f>E1418+H1418</f>
        <v>0</v>
      </c>
    </row>
    <row r="1419" spans="1:9" ht="24.95" customHeight="1" x14ac:dyDescent="0.2">
      <c r="A1419" s="130" t="s">
        <v>860</v>
      </c>
      <c r="B1419" s="131">
        <f t="shared" ref="B1419:G1419" si="366">B1418</f>
        <v>0</v>
      </c>
      <c r="C1419" s="131">
        <f t="shared" si="366"/>
        <v>0</v>
      </c>
      <c r="D1419" s="131">
        <f t="shared" si="366"/>
        <v>0</v>
      </c>
      <c r="E1419" s="131">
        <f t="shared" si="366"/>
        <v>0</v>
      </c>
      <c r="F1419" s="131">
        <f t="shared" si="366"/>
        <v>0</v>
      </c>
      <c r="G1419" s="131">
        <f t="shared" si="366"/>
        <v>0</v>
      </c>
      <c r="H1419" s="131">
        <f t="shared" si="365"/>
        <v>0</v>
      </c>
      <c r="I1419" s="134">
        <f t="shared" ref="I1419:I1423" si="367">E1419+H1419</f>
        <v>0</v>
      </c>
    </row>
    <row r="1420" spans="1:9" ht="24.95" customHeight="1" x14ac:dyDescent="0.2">
      <c r="A1420" s="21" t="s">
        <v>861</v>
      </c>
      <c r="B1420" s="76"/>
      <c r="C1420" s="76"/>
      <c r="D1420" s="76"/>
      <c r="E1420" s="76"/>
      <c r="F1420" s="76"/>
      <c r="G1420" s="76"/>
      <c r="H1420" s="140">
        <f t="shared" si="365"/>
        <v>0</v>
      </c>
      <c r="I1420" s="134">
        <f t="shared" si="367"/>
        <v>0</v>
      </c>
    </row>
    <row r="1421" spans="1:9" ht="24.95" customHeight="1" x14ac:dyDescent="0.2">
      <c r="A1421" s="21" t="s">
        <v>862</v>
      </c>
      <c r="B1421" s="76"/>
      <c r="C1421" s="76"/>
      <c r="D1421" s="76"/>
      <c r="E1421" s="76"/>
      <c r="F1421" s="76"/>
      <c r="G1421" s="76"/>
      <c r="H1421" s="140">
        <f t="shared" si="365"/>
        <v>0</v>
      </c>
      <c r="I1421" s="134">
        <f t="shared" si="367"/>
        <v>0</v>
      </c>
    </row>
    <row r="1422" spans="1:9" ht="24.95" customHeight="1" x14ac:dyDescent="0.2">
      <c r="A1422" s="21" t="s">
        <v>863</v>
      </c>
      <c r="B1422" s="76"/>
      <c r="C1422" s="76"/>
      <c r="D1422" s="76"/>
      <c r="E1422" s="76"/>
      <c r="F1422" s="76"/>
      <c r="G1422" s="76"/>
      <c r="H1422" s="140">
        <f t="shared" si="365"/>
        <v>0</v>
      </c>
      <c r="I1422" s="134">
        <f t="shared" si="367"/>
        <v>0</v>
      </c>
    </row>
    <row r="1423" spans="1:9" ht="24.75" customHeight="1" x14ac:dyDescent="0.2">
      <c r="A1423" s="21" t="s">
        <v>864</v>
      </c>
      <c r="B1423" s="76"/>
      <c r="C1423" s="76"/>
      <c r="D1423" s="76"/>
      <c r="E1423" s="76"/>
      <c r="F1423" s="76"/>
      <c r="G1423" s="76"/>
      <c r="H1423" s="140">
        <f t="shared" si="365"/>
        <v>0</v>
      </c>
      <c r="I1423" s="134">
        <f t="shared" si="367"/>
        <v>0</v>
      </c>
    </row>
    <row r="1424" spans="1:9" ht="24.95" customHeight="1" x14ac:dyDescent="0.2">
      <c r="A1424" s="65">
        <v>0</v>
      </c>
      <c r="B1424" s="70"/>
      <c r="C1424" s="70"/>
      <c r="D1424" s="70"/>
      <c r="E1424" s="70"/>
      <c r="F1424" s="70"/>
      <c r="G1424" s="70"/>
      <c r="H1424" s="120"/>
      <c r="I1424" s="134"/>
    </row>
    <row r="1425" spans="1:9" ht="24.95" customHeight="1" x14ac:dyDescent="0.2">
      <c r="A1425" s="65">
        <v>0</v>
      </c>
      <c r="B1425" s="70"/>
      <c r="C1425" s="70"/>
      <c r="D1425" s="70"/>
      <c r="E1425" s="70"/>
      <c r="F1425" s="70"/>
      <c r="G1425" s="70"/>
      <c r="H1425" s="120"/>
      <c r="I1425" s="134"/>
    </row>
    <row r="1426" spans="1:9" ht="24.95" customHeight="1" x14ac:dyDescent="0.2">
      <c r="A1426" s="56">
        <v>0</v>
      </c>
      <c r="B1426" s="67"/>
      <c r="C1426" s="67"/>
      <c r="D1426" s="67"/>
      <c r="E1426" s="67"/>
      <c r="F1426" s="67"/>
      <c r="G1426" s="67"/>
      <c r="H1426" s="124"/>
      <c r="I1426" s="134"/>
    </row>
    <row r="1427" spans="1:9" ht="24.95" customHeight="1" thickBot="1" x14ac:dyDescent="0.25">
      <c r="A1427" s="57"/>
      <c r="B1427" s="68"/>
      <c r="C1427" s="68"/>
      <c r="D1427" s="68"/>
      <c r="E1427" s="68"/>
      <c r="F1427" s="68"/>
      <c r="G1427" s="68"/>
      <c r="H1427" s="136"/>
      <c r="I1427" s="135"/>
    </row>
    <row r="1428" spans="1:9" ht="39.950000000000003" customHeight="1" x14ac:dyDescent="0.2">
      <c r="A1428" s="274" t="s">
        <v>865</v>
      </c>
      <c r="B1428" s="119"/>
      <c r="C1428" s="119"/>
      <c r="D1428" s="119"/>
      <c r="E1428" s="119"/>
      <c r="F1428" s="119"/>
      <c r="G1428" s="119"/>
      <c r="H1428" s="120"/>
      <c r="I1428" s="134"/>
    </row>
    <row r="1429" spans="1:9" ht="24.95" customHeight="1" x14ac:dyDescent="0.2">
      <c r="A1429" s="21" t="s">
        <v>145</v>
      </c>
      <c r="B1429" s="52"/>
      <c r="C1429" s="52"/>
      <c r="D1429" s="52"/>
      <c r="E1429" s="52"/>
      <c r="F1429" s="52"/>
      <c r="G1429" s="52"/>
      <c r="H1429" s="131">
        <f t="shared" ref="H1429:H1436" si="368">B1429+C1429+D1429+F1429+G1429</f>
        <v>0</v>
      </c>
      <c r="I1429" s="134">
        <f>E1429+H1429</f>
        <v>0</v>
      </c>
    </row>
    <row r="1430" spans="1:9" ht="24.95" customHeight="1" x14ac:dyDescent="0.2">
      <c r="A1430" s="21" t="s">
        <v>866</v>
      </c>
      <c r="B1430" s="52"/>
      <c r="C1430" s="52"/>
      <c r="D1430" s="52"/>
      <c r="E1430" s="52"/>
      <c r="F1430" s="52"/>
      <c r="G1430" s="52"/>
      <c r="H1430" s="131">
        <f t="shared" si="368"/>
        <v>0</v>
      </c>
      <c r="I1430" s="134">
        <f t="shared" ref="I1430:I1436" si="369">E1430+H1430</f>
        <v>0</v>
      </c>
    </row>
    <row r="1431" spans="1:9" ht="24.95" customHeight="1" x14ac:dyDescent="0.2">
      <c r="A1431" s="21" t="s">
        <v>867</v>
      </c>
      <c r="B1431" s="52"/>
      <c r="C1431" s="52"/>
      <c r="D1431" s="52"/>
      <c r="E1431" s="52"/>
      <c r="F1431" s="52"/>
      <c r="G1431" s="52"/>
      <c r="H1431" s="131">
        <f t="shared" si="368"/>
        <v>0</v>
      </c>
      <c r="I1431" s="134">
        <f t="shared" si="369"/>
        <v>0</v>
      </c>
    </row>
    <row r="1432" spans="1:9" ht="24.95" customHeight="1" x14ac:dyDescent="0.2">
      <c r="A1432" s="21" t="s">
        <v>868</v>
      </c>
      <c r="B1432" s="76"/>
      <c r="C1432" s="76"/>
      <c r="D1432" s="76"/>
      <c r="E1432" s="76"/>
      <c r="F1432" s="76"/>
      <c r="G1432" s="76"/>
      <c r="H1432" s="140">
        <f t="shared" si="368"/>
        <v>0</v>
      </c>
      <c r="I1432" s="134">
        <f t="shared" si="369"/>
        <v>0</v>
      </c>
    </row>
    <row r="1433" spans="1:9" ht="24.95" customHeight="1" x14ac:dyDescent="0.2">
      <c r="A1433" s="21" t="s">
        <v>869</v>
      </c>
      <c r="B1433" s="76"/>
      <c r="C1433" s="76"/>
      <c r="D1433" s="76"/>
      <c r="E1433" s="76"/>
      <c r="F1433" s="76"/>
      <c r="G1433" s="76"/>
      <c r="H1433" s="140">
        <f t="shared" si="368"/>
        <v>0</v>
      </c>
      <c r="I1433" s="134">
        <f t="shared" si="369"/>
        <v>0</v>
      </c>
    </row>
    <row r="1434" spans="1:9" ht="24.95" customHeight="1" x14ac:dyDescent="0.2">
      <c r="A1434" s="21" t="s">
        <v>870</v>
      </c>
      <c r="B1434" s="76"/>
      <c r="C1434" s="76"/>
      <c r="D1434" s="76"/>
      <c r="E1434" s="76"/>
      <c r="F1434" s="76"/>
      <c r="G1434" s="76"/>
      <c r="H1434" s="140">
        <f t="shared" si="368"/>
        <v>0</v>
      </c>
      <c r="I1434" s="134">
        <f t="shared" si="369"/>
        <v>0</v>
      </c>
    </row>
    <row r="1435" spans="1:9" ht="24.95" customHeight="1" x14ac:dyDescent="0.2">
      <c r="A1435" s="21" t="s">
        <v>871</v>
      </c>
      <c r="B1435" s="76"/>
      <c r="C1435" s="76"/>
      <c r="D1435" s="76"/>
      <c r="E1435" s="76"/>
      <c r="F1435" s="76"/>
      <c r="G1435" s="76"/>
      <c r="H1435" s="140">
        <f t="shared" si="368"/>
        <v>0</v>
      </c>
      <c r="I1435" s="134">
        <f t="shared" si="369"/>
        <v>0</v>
      </c>
    </row>
    <row r="1436" spans="1:9" ht="24.95" customHeight="1" x14ac:dyDescent="0.2">
      <c r="A1436" s="21" t="s">
        <v>872</v>
      </c>
      <c r="B1436" s="76"/>
      <c r="C1436" s="76"/>
      <c r="D1436" s="76"/>
      <c r="E1436" s="76"/>
      <c r="F1436" s="76"/>
      <c r="G1436" s="76"/>
      <c r="H1436" s="140">
        <f t="shared" si="368"/>
        <v>0</v>
      </c>
      <c r="I1436" s="134">
        <f t="shared" si="369"/>
        <v>0</v>
      </c>
    </row>
    <row r="1437" spans="1:9" ht="24.95" customHeight="1" x14ac:dyDescent="0.2">
      <c r="A1437" s="56">
        <v>0</v>
      </c>
      <c r="B1437" s="78"/>
      <c r="C1437" s="78"/>
      <c r="D1437" s="78"/>
      <c r="E1437" s="78"/>
      <c r="F1437" s="78"/>
      <c r="G1437" s="78"/>
      <c r="H1437" s="128"/>
      <c r="I1437" s="134"/>
    </row>
    <row r="1438" spans="1:9" ht="24.95" customHeight="1" x14ac:dyDescent="0.2">
      <c r="A1438" s="56">
        <v>0</v>
      </c>
      <c r="B1438" s="78"/>
      <c r="C1438" s="78"/>
      <c r="D1438" s="78"/>
      <c r="E1438" s="78"/>
      <c r="F1438" s="78"/>
      <c r="G1438" s="78"/>
      <c r="H1438" s="128"/>
      <c r="I1438" s="134"/>
    </row>
    <row r="1439" spans="1:9" ht="24.95" customHeight="1" x14ac:dyDescent="0.2">
      <c r="A1439" s="56">
        <v>0</v>
      </c>
      <c r="B1439" s="78"/>
      <c r="C1439" s="78"/>
      <c r="D1439" s="78"/>
      <c r="E1439" s="78"/>
      <c r="F1439" s="78"/>
      <c r="G1439" s="78"/>
      <c r="H1439" s="128"/>
      <c r="I1439" s="134"/>
    </row>
    <row r="1440" spans="1:9" s="18" customFormat="1" ht="24.95" customHeight="1" x14ac:dyDescent="0.2">
      <c r="A1440" s="59" t="s">
        <v>169</v>
      </c>
      <c r="B1440" s="72" t="str">
        <f t="shared" ref="B1440:I1440" si="370">IF(B1429-B1430-B1431=0,"OK","OUT OF BALANCE BY")</f>
        <v>OK</v>
      </c>
      <c r="C1440" s="72" t="str">
        <f t="shared" si="370"/>
        <v>OK</v>
      </c>
      <c r="D1440" s="72" t="str">
        <f t="shared" si="370"/>
        <v>OK</v>
      </c>
      <c r="E1440" s="72" t="str">
        <f t="shared" si="370"/>
        <v>OK</v>
      </c>
      <c r="F1440" s="72" t="str">
        <f t="shared" si="370"/>
        <v>OK</v>
      </c>
      <c r="G1440" s="72" t="str">
        <f t="shared" si="370"/>
        <v>OK</v>
      </c>
      <c r="H1440" s="125" t="str">
        <f t="shared" si="370"/>
        <v>OK</v>
      </c>
      <c r="I1440" s="137" t="str">
        <f t="shared" si="370"/>
        <v>OK</v>
      </c>
    </row>
    <row r="1441" spans="1:9" s="18" customFormat="1" ht="24.95" customHeight="1" x14ac:dyDescent="0.2">
      <c r="A1441" s="59"/>
      <c r="B1441" s="67">
        <f t="shared" ref="B1441:I1441" si="371">B1429-B1430-B1431</f>
        <v>0</v>
      </c>
      <c r="C1441" s="67">
        <f t="shared" si="371"/>
        <v>0</v>
      </c>
      <c r="D1441" s="67">
        <f t="shared" si="371"/>
        <v>0</v>
      </c>
      <c r="E1441" s="67">
        <f t="shared" si="371"/>
        <v>0</v>
      </c>
      <c r="F1441" s="67">
        <f t="shared" si="371"/>
        <v>0</v>
      </c>
      <c r="G1441" s="67">
        <f t="shared" si="371"/>
        <v>0</v>
      </c>
      <c r="H1441" s="124">
        <f t="shared" si="371"/>
        <v>0</v>
      </c>
      <c r="I1441" s="134">
        <f t="shared" si="371"/>
        <v>0</v>
      </c>
    </row>
    <row r="1442" spans="1:9" ht="24.95" customHeight="1" thickBot="1" x14ac:dyDescent="0.25">
      <c r="A1442" s="57"/>
      <c r="B1442" s="68"/>
      <c r="C1442" s="68"/>
      <c r="D1442" s="68"/>
      <c r="E1442" s="68"/>
      <c r="F1442" s="68"/>
      <c r="G1442" s="68"/>
      <c r="H1442" s="136"/>
      <c r="I1442" s="135"/>
    </row>
    <row r="1443" spans="1:9" ht="39.950000000000003" customHeight="1" x14ac:dyDescent="0.2">
      <c r="A1443" s="275" t="s">
        <v>873</v>
      </c>
      <c r="B1443" s="119"/>
      <c r="C1443" s="119"/>
      <c r="D1443" s="119"/>
      <c r="E1443" s="119"/>
      <c r="F1443" s="119"/>
      <c r="G1443" s="119"/>
      <c r="H1443" s="120"/>
      <c r="I1443" s="134"/>
    </row>
    <row r="1444" spans="1:9" ht="24.95" customHeight="1" x14ac:dyDescent="0.2">
      <c r="A1444" s="21" t="s">
        <v>145</v>
      </c>
      <c r="B1444" s="52"/>
      <c r="C1444" s="52"/>
      <c r="D1444" s="52"/>
      <c r="E1444" s="52"/>
      <c r="F1444" s="52"/>
      <c r="G1444" s="52"/>
      <c r="H1444" s="131">
        <f>B1444+C1444+D1444+F1444+G1444</f>
        <v>0</v>
      </c>
      <c r="I1444" s="134">
        <f>E1444+H1444</f>
        <v>0</v>
      </c>
    </row>
    <row r="1445" spans="1:9" ht="24.95" customHeight="1" x14ac:dyDescent="0.2">
      <c r="A1445" s="130" t="s">
        <v>874</v>
      </c>
      <c r="B1445" s="131">
        <f t="shared" ref="B1445:G1445" si="372">B1444</f>
        <v>0</v>
      </c>
      <c r="C1445" s="131">
        <f t="shared" si="372"/>
        <v>0</v>
      </c>
      <c r="D1445" s="131">
        <f t="shared" si="372"/>
        <v>0</v>
      </c>
      <c r="E1445" s="131">
        <f t="shared" si="372"/>
        <v>0</v>
      </c>
      <c r="F1445" s="131">
        <f t="shared" si="372"/>
        <v>0</v>
      </c>
      <c r="G1445" s="131">
        <f t="shared" si="372"/>
        <v>0</v>
      </c>
      <c r="H1445" s="131">
        <f>B1445+C1445+D1445+F1445+G1445</f>
        <v>0</v>
      </c>
      <c r="I1445" s="134">
        <f t="shared" ref="I1445:I1447" si="373">E1445+H1445</f>
        <v>0</v>
      </c>
    </row>
    <row r="1446" spans="1:9" ht="24.95" customHeight="1" x14ac:dyDescent="0.2">
      <c r="A1446" s="21" t="s">
        <v>875</v>
      </c>
      <c r="B1446" s="76"/>
      <c r="C1446" s="76"/>
      <c r="D1446" s="76"/>
      <c r="E1446" s="76"/>
      <c r="F1446" s="76"/>
      <c r="G1446" s="76"/>
      <c r="H1446" s="140">
        <f>B1446+C1446+D1446+F1446+G1446</f>
        <v>0</v>
      </c>
      <c r="I1446" s="134">
        <f t="shared" si="373"/>
        <v>0</v>
      </c>
    </row>
    <row r="1447" spans="1:9" ht="24.95" customHeight="1" x14ac:dyDescent="0.2">
      <c r="A1447" s="21" t="s">
        <v>876</v>
      </c>
      <c r="B1447" s="76"/>
      <c r="C1447" s="76"/>
      <c r="D1447" s="76"/>
      <c r="E1447" s="76"/>
      <c r="F1447" s="76"/>
      <c r="G1447" s="76"/>
      <c r="H1447" s="140">
        <f>B1447+C1447+D1447+F1447+G1447</f>
        <v>0</v>
      </c>
      <c r="I1447" s="134">
        <f t="shared" si="373"/>
        <v>0</v>
      </c>
    </row>
    <row r="1448" spans="1:9" ht="24.95" customHeight="1" x14ac:dyDescent="0.2">
      <c r="A1448" s="56">
        <v>0</v>
      </c>
      <c r="B1448" s="78"/>
      <c r="C1448" s="78"/>
      <c r="D1448" s="78"/>
      <c r="E1448" s="78"/>
      <c r="F1448" s="78"/>
      <c r="G1448" s="78"/>
      <c r="H1448" s="128"/>
      <c r="I1448" s="134"/>
    </row>
    <row r="1449" spans="1:9" ht="24.95" customHeight="1" x14ac:dyDescent="0.2">
      <c r="A1449" s="56">
        <v>0</v>
      </c>
      <c r="B1449" s="78"/>
      <c r="C1449" s="78"/>
      <c r="D1449" s="78"/>
      <c r="E1449" s="78"/>
      <c r="F1449" s="78"/>
      <c r="G1449" s="78"/>
      <c r="H1449" s="128"/>
      <c r="I1449" s="134"/>
    </row>
    <row r="1450" spans="1:9" ht="24.95" customHeight="1" x14ac:dyDescent="0.2">
      <c r="A1450" s="56">
        <v>0</v>
      </c>
      <c r="B1450" s="67"/>
      <c r="C1450" s="67"/>
      <c r="D1450" s="67"/>
      <c r="E1450" s="67"/>
      <c r="F1450" s="67"/>
      <c r="G1450" s="67"/>
      <c r="H1450" s="124"/>
      <c r="I1450" s="134"/>
    </row>
    <row r="1451" spans="1:9" ht="24.95" customHeight="1" thickBot="1" x14ac:dyDescent="0.25">
      <c r="A1451" s="57"/>
      <c r="B1451" s="68"/>
      <c r="C1451" s="68"/>
      <c r="D1451" s="68"/>
      <c r="E1451" s="68"/>
      <c r="F1451" s="68"/>
      <c r="G1451" s="68"/>
      <c r="H1451" s="136"/>
      <c r="I1451" s="135"/>
    </row>
    <row r="1452" spans="1:9" ht="39.950000000000003" customHeight="1" x14ac:dyDescent="0.2">
      <c r="A1452" s="274" t="s">
        <v>877</v>
      </c>
      <c r="B1452" s="116"/>
      <c r="C1452" s="116"/>
      <c r="D1452" s="116"/>
      <c r="E1452" s="116"/>
      <c r="F1452" s="116"/>
      <c r="G1452" s="116"/>
      <c r="H1452" s="124"/>
      <c r="I1452" s="134"/>
    </row>
    <row r="1453" spans="1:9" ht="24.95" customHeight="1" x14ac:dyDescent="0.2">
      <c r="A1453" s="21" t="s">
        <v>145</v>
      </c>
      <c r="B1453" s="54"/>
      <c r="C1453" s="54"/>
      <c r="D1453" s="54"/>
      <c r="E1453" s="54"/>
      <c r="F1453" s="54"/>
      <c r="G1453" s="54"/>
      <c r="H1453" s="127">
        <f>B1453+C1453+D1453+F1453+G1453</f>
        <v>0</v>
      </c>
      <c r="I1453" s="134">
        <f>E1453+H1453</f>
        <v>0</v>
      </c>
    </row>
    <row r="1454" spans="1:9" ht="24.95" customHeight="1" x14ac:dyDescent="0.2">
      <c r="A1454" s="130" t="s">
        <v>878</v>
      </c>
      <c r="B1454" s="127">
        <f t="shared" ref="B1454:G1454" si="374">B1453</f>
        <v>0</v>
      </c>
      <c r="C1454" s="127">
        <f t="shared" si="374"/>
        <v>0</v>
      </c>
      <c r="D1454" s="127">
        <f t="shared" si="374"/>
        <v>0</v>
      </c>
      <c r="E1454" s="127">
        <f t="shared" si="374"/>
        <v>0</v>
      </c>
      <c r="F1454" s="127">
        <f t="shared" si="374"/>
        <v>0</v>
      </c>
      <c r="G1454" s="127">
        <f t="shared" si="374"/>
        <v>0</v>
      </c>
      <c r="H1454" s="127">
        <f>B1454+C1454+D1454+F1454+G1454</f>
        <v>0</v>
      </c>
      <c r="I1454" s="134">
        <f t="shared" ref="I1454:I1456" si="375">E1454+H1454</f>
        <v>0</v>
      </c>
    </row>
    <row r="1455" spans="1:9" ht="24.95" customHeight="1" x14ac:dyDescent="0.2">
      <c r="A1455" s="21" t="s">
        <v>879</v>
      </c>
      <c r="B1455" s="54"/>
      <c r="C1455" s="54"/>
      <c r="D1455" s="54"/>
      <c r="E1455" s="54"/>
      <c r="F1455" s="54"/>
      <c r="G1455" s="54"/>
      <c r="H1455" s="127">
        <f>B1455+C1455+D1455+F1455+G1455</f>
        <v>0</v>
      </c>
      <c r="I1455" s="134">
        <f t="shared" si="375"/>
        <v>0</v>
      </c>
    </row>
    <row r="1456" spans="1:9" ht="24.95" customHeight="1" x14ac:dyDescent="0.2">
      <c r="A1456" s="64" t="s">
        <v>880</v>
      </c>
      <c r="B1456" s="54"/>
      <c r="C1456" s="54"/>
      <c r="D1456" s="54"/>
      <c r="E1456" s="54"/>
      <c r="F1456" s="54"/>
      <c r="G1456" s="54"/>
      <c r="H1456" s="127">
        <f>B1456+C1456+D1456+F1456+G1456</f>
        <v>0</v>
      </c>
      <c r="I1456" s="134">
        <f t="shared" si="375"/>
        <v>0</v>
      </c>
    </row>
    <row r="1457" spans="1:9" ht="24.95" customHeight="1" x14ac:dyDescent="0.2">
      <c r="A1457" s="65">
        <v>0</v>
      </c>
      <c r="B1457" s="67"/>
      <c r="C1457" s="67"/>
      <c r="D1457" s="67"/>
      <c r="E1457" s="67"/>
      <c r="F1457" s="67"/>
      <c r="G1457" s="67"/>
      <c r="H1457" s="124"/>
      <c r="I1457" s="134"/>
    </row>
    <row r="1458" spans="1:9" ht="24.95" customHeight="1" x14ac:dyDescent="0.2">
      <c r="A1458" s="65">
        <v>0</v>
      </c>
      <c r="B1458" s="67"/>
      <c r="C1458" s="67"/>
      <c r="D1458" s="67"/>
      <c r="E1458" s="67"/>
      <c r="F1458" s="67"/>
      <c r="G1458" s="67"/>
      <c r="H1458" s="124"/>
      <c r="I1458" s="134"/>
    </row>
    <row r="1459" spans="1:9" ht="24.95" customHeight="1" x14ac:dyDescent="0.2">
      <c r="A1459" s="56">
        <v>0</v>
      </c>
      <c r="B1459" s="67"/>
      <c r="C1459" s="67"/>
      <c r="D1459" s="67"/>
      <c r="E1459" s="67"/>
      <c r="F1459" s="67"/>
      <c r="G1459" s="67"/>
      <c r="H1459" s="124"/>
      <c r="I1459" s="134"/>
    </row>
    <row r="1460" spans="1:9" ht="24.95" customHeight="1" thickBot="1" x14ac:dyDescent="0.25">
      <c r="A1460" s="57"/>
      <c r="B1460" s="68"/>
      <c r="C1460" s="68"/>
      <c r="D1460" s="68"/>
      <c r="E1460" s="68"/>
      <c r="F1460" s="68"/>
      <c r="G1460" s="68"/>
      <c r="H1460" s="136"/>
      <c r="I1460" s="135"/>
    </row>
    <row r="1461" spans="1:9" ht="39.950000000000003" customHeight="1" x14ac:dyDescent="0.2">
      <c r="A1461" s="274" t="s">
        <v>881</v>
      </c>
      <c r="B1461" s="119"/>
      <c r="C1461" s="119"/>
      <c r="D1461" s="119"/>
      <c r="E1461" s="119"/>
      <c r="F1461" s="119"/>
      <c r="G1461" s="119"/>
      <c r="H1461" s="120"/>
      <c r="I1461" s="134"/>
    </row>
    <row r="1462" spans="1:9" ht="24.95" customHeight="1" x14ac:dyDescent="0.2">
      <c r="A1462" s="21" t="s">
        <v>145</v>
      </c>
      <c r="B1462" s="52"/>
      <c r="C1462" s="52"/>
      <c r="D1462" s="52"/>
      <c r="E1462" s="52"/>
      <c r="F1462" s="52"/>
      <c r="G1462" s="52"/>
      <c r="H1462" s="131">
        <f t="shared" ref="H1462:H1469" si="376">B1462+C1462+D1462+F1462+G1462</f>
        <v>0</v>
      </c>
      <c r="I1462" s="134">
        <f>E1462+H1462</f>
        <v>0</v>
      </c>
    </row>
    <row r="1463" spans="1:9" ht="24.95" customHeight="1" x14ac:dyDescent="0.2">
      <c r="A1463" s="130" t="s">
        <v>882</v>
      </c>
      <c r="B1463" s="140">
        <f t="shared" ref="B1463:G1463" si="377">B1462</f>
        <v>0</v>
      </c>
      <c r="C1463" s="140">
        <f t="shared" si="377"/>
        <v>0</v>
      </c>
      <c r="D1463" s="140">
        <f t="shared" si="377"/>
        <v>0</v>
      </c>
      <c r="E1463" s="140">
        <f t="shared" si="377"/>
        <v>0</v>
      </c>
      <c r="F1463" s="140">
        <f t="shared" si="377"/>
        <v>0</v>
      </c>
      <c r="G1463" s="140">
        <f t="shared" si="377"/>
        <v>0</v>
      </c>
      <c r="H1463" s="140">
        <f t="shared" si="376"/>
        <v>0</v>
      </c>
      <c r="I1463" s="134">
        <f t="shared" ref="I1463:I1469" si="378">E1463+H1463</f>
        <v>0</v>
      </c>
    </row>
    <row r="1464" spans="1:9" ht="24.95" customHeight="1" x14ac:dyDescent="0.2">
      <c r="A1464" s="21" t="s">
        <v>883</v>
      </c>
      <c r="B1464" s="76"/>
      <c r="C1464" s="76"/>
      <c r="D1464" s="76"/>
      <c r="E1464" s="76"/>
      <c r="F1464" s="76"/>
      <c r="G1464" s="76"/>
      <c r="H1464" s="140">
        <f t="shared" si="376"/>
        <v>0</v>
      </c>
      <c r="I1464" s="134">
        <f t="shared" si="378"/>
        <v>0</v>
      </c>
    </row>
    <row r="1465" spans="1:9" ht="24.95" customHeight="1" x14ac:dyDescent="0.2">
      <c r="A1465" s="21" t="s">
        <v>884</v>
      </c>
      <c r="B1465" s="76"/>
      <c r="C1465" s="76"/>
      <c r="D1465" s="76"/>
      <c r="E1465" s="76"/>
      <c r="F1465" s="76"/>
      <c r="G1465" s="76"/>
      <c r="H1465" s="140">
        <f t="shared" si="376"/>
        <v>0</v>
      </c>
      <c r="I1465" s="134">
        <f t="shared" si="378"/>
        <v>0</v>
      </c>
    </row>
    <row r="1466" spans="1:9" ht="24.95" customHeight="1" x14ac:dyDescent="0.2">
      <c r="A1466" s="21" t="s">
        <v>885</v>
      </c>
      <c r="B1466" s="76"/>
      <c r="C1466" s="76"/>
      <c r="D1466" s="76"/>
      <c r="E1466" s="76"/>
      <c r="F1466" s="76"/>
      <c r="G1466" s="76"/>
      <c r="H1466" s="140">
        <f t="shared" si="376"/>
        <v>0</v>
      </c>
      <c r="I1466" s="134">
        <f t="shared" si="378"/>
        <v>0</v>
      </c>
    </row>
    <row r="1467" spans="1:9" ht="24.95" customHeight="1" x14ac:dyDescent="0.2">
      <c r="A1467" s="21" t="s">
        <v>886</v>
      </c>
      <c r="B1467" s="76"/>
      <c r="C1467" s="76"/>
      <c r="D1467" s="76"/>
      <c r="E1467" s="76"/>
      <c r="F1467" s="76"/>
      <c r="G1467" s="76"/>
      <c r="H1467" s="140">
        <f t="shared" si="376"/>
        <v>0</v>
      </c>
      <c r="I1467" s="134">
        <f t="shared" si="378"/>
        <v>0</v>
      </c>
    </row>
    <row r="1468" spans="1:9" ht="24.95" customHeight="1" x14ac:dyDescent="0.2">
      <c r="A1468" s="21" t="s">
        <v>887</v>
      </c>
      <c r="B1468" s="76"/>
      <c r="C1468" s="76"/>
      <c r="D1468" s="76"/>
      <c r="E1468" s="76"/>
      <c r="F1468" s="76"/>
      <c r="G1468" s="76"/>
      <c r="H1468" s="140">
        <f t="shared" si="376"/>
        <v>0</v>
      </c>
      <c r="I1468" s="134">
        <f t="shared" si="378"/>
        <v>0</v>
      </c>
    </row>
    <row r="1469" spans="1:9" ht="24.95" customHeight="1" x14ac:dyDescent="0.2">
      <c r="A1469" s="21" t="s">
        <v>888</v>
      </c>
      <c r="B1469" s="76"/>
      <c r="C1469" s="76"/>
      <c r="D1469" s="76"/>
      <c r="E1469" s="76"/>
      <c r="F1469" s="76"/>
      <c r="G1469" s="76"/>
      <c r="H1469" s="140">
        <f t="shared" si="376"/>
        <v>0</v>
      </c>
      <c r="I1469" s="134">
        <f t="shared" si="378"/>
        <v>0</v>
      </c>
    </row>
    <row r="1470" spans="1:9" ht="24.95" customHeight="1" x14ac:dyDescent="0.2">
      <c r="A1470" s="65">
        <v>0</v>
      </c>
      <c r="B1470" s="70"/>
      <c r="C1470" s="70"/>
      <c r="D1470" s="70"/>
      <c r="E1470" s="70"/>
      <c r="F1470" s="70"/>
      <c r="G1470" s="70"/>
      <c r="H1470" s="120"/>
      <c r="I1470" s="134"/>
    </row>
    <row r="1471" spans="1:9" ht="24.95" customHeight="1" x14ac:dyDescent="0.2">
      <c r="A1471" s="65">
        <v>0</v>
      </c>
      <c r="B1471" s="70"/>
      <c r="C1471" s="70"/>
      <c r="D1471" s="70"/>
      <c r="E1471" s="70"/>
      <c r="F1471" s="70"/>
      <c r="G1471" s="70"/>
      <c r="H1471" s="120"/>
      <c r="I1471" s="134"/>
    </row>
    <row r="1472" spans="1:9" ht="24.95" customHeight="1" x14ac:dyDescent="0.2">
      <c r="A1472" s="65">
        <v>0</v>
      </c>
      <c r="B1472" s="70"/>
      <c r="C1472" s="70"/>
      <c r="D1472" s="70"/>
      <c r="E1472" s="70"/>
      <c r="F1472" s="70"/>
      <c r="G1472" s="70"/>
      <c r="H1472" s="120"/>
      <c r="I1472" s="134"/>
    </row>
    <row r="1473" spans="1:9" s="18" customFormat="1" ht="24.95" customHeight="1" x14ac:dyDescent="0.2">
      <c r="A1473" s="59" t="s">
        <v>889</v>
      </c>
      <c r="B1473" s="72" t="str">
        <f t="shared" ref="B1473:I1473" si="379">IF(B1462-B1466-B1469=0,"OK","OUT OF BALANCE BY")</f>
        <v>OK</v>
      </c>
      <c r="C1473" s="72" t="str">
        <f t="shared" si="379"/>
        <v>OK</v>
      </c>
      <c r="D1473" s="72" t="str">
        <f t="shared" si="379"/>
        <v>OK</v>
      </c>
      <c r="E1473" s="72" t="str">
        <f t="shared" si="379"/>
        <v>OK</v>
      </c>
      <c r="F1473" s="72" t="str">
        <f t="shared" si="379"/>
        <v>OK</v>
      </c>
      <c r="G1473" s="72" t="str">
        <f t="shared" si="379"/>
        <v>OK</v>
      </c>
      <c r="H1473" s="125" t="str">
        <f t="shared" si="379"/>
        <v>OK</v>
      </c>
      <c r="I1473" s="137" t="str">
        <f t="shared" si="379"/>
        <v>OK</v>
      </c>
    </row>
    <row r="1474" spans="1:9" s="18" customFormat="1" ht="24.95" customHeight="1" x14ac:dyDescent="0.2">
      <c r="A1474" s="59"/>
      <c r="B1474" s="67">
        <f t="shared" ref="B1474:I1474" si="380">B1462-B1466-B1469</f>
        <v>0</v>
      </c>
      <c r="C1474" s="67">
        <f t="shared" si="380"/>
        <v>0</v>
      </c>
      <c r="D1474" s="67">
        <f t="shared" si="380"/>
        <v>0</v>
      </c>
      <c r="E1474" s="67">
        <f t="shared" si="380"/>
        <v>0</v>
      </c>
      <c r="F1474" s="67">
        <f t="shared" si="380"/>
        <v>0</v>
      </c>
      <c r="G1474" s="67">
        <f t="shared" si="380"/>
        <v>0</v>
      </c>
      <c r="H1474" s="124">
        <f t="shared" si="380"/>
        <v>0</v>
      </c>
      <c r="I1474" s="134">
        <f t="shared" si="380"/>
        <v>0</v>
      </c>
    </row>
    <row r="1475" spans="1:9" ht="24.95" customHeight="1" thickBot="1" x14ac:dyDescent="0.25">
      <c r="A1475" s="57"/>
      <c r="B1475" s="68"/>
      <c r="C1475" s="68"/>
      <c r="D1475" s="68"/>
      <c r="E1475" s="68"/>
      <c r="F1475" s="68"/>
      <c r="G1475" s="68"/>
      <c r="H1475" s="136"/>
      <c r="I1475" s="135"/>
    </row>
    <row r="1476" spans="1:9" ht="39.950000000000003" customHeight="1" x14ac:dyDescent="0.2">
      <c r="A1476" s="274" t="s">
        <v>890</v>
      </c>
      <c r="B1476" s="116"/>
      <c r="C1476" s="116"/>
      <c r="D1476" s="116"/>
      <c r="E1476" s="116"/>
      <c r="F1476" s="116"/>
      <c r="G1476" s="116"/>
      <c r="H1476" s="124"/>
      <c r="I1476" s="134"/>
    </row>
    <row r="1477" spans="1:9" ht="24.95" customHeight="1" x14ac:dyDescent="0.2">
      <c r="A1477" s="21" t="s">
        <v>145</v>
      </c>
      <c r="B1477" s="54"/>
      <c r="C1477" s="54"/>
      <c r="D1477" s="54"/>
      <c r="E1477" s="54"/>
      <c r="F1477" s="54"/>
      <c r="G1477" s="54"/>
      <c r="H1477" s="127">
        <f t="shared" ref="H1477:H1482" si="381">B1477+C1477+D1477+F1477+G1477</f>
        <v>0</v>
      </c>
      <c r="I1477" s="134">
        <f>E1477+H1477</f>
        <v>0</v>
      </c>
    </row>
    <row r="1478" spans="1:9" ht="24.95" customHeight="1" x14ac:dyDescent="0.2">
      <c r="A1478" s="21" t="s">
        <v>571</v>
      </c>
      <c r="B1478" s="54"/>
      <c r="C1478" s="54"/>
      <c r="D1478" s="54"/>
      <c r="E1478" s="54"/>
      <c r="F1478" s="54"/>
      <c r="G1478" s="54"/>
      <c r="H1478" s="127">
        <f t="shared" si="381"/>
        <v>0</v>
      </c>
      <c r="I1478" s="134">
        <f t="shared" ref="I1478:I1482" si="382">E1478+H1478</f>
        <v>0</v>
      </c>
    </row>
    <row r="1479" spans="1:9" ht="24.95" customHeight="1" x14ac:dyDescent="0.2">
      <c r="A1479" s="21" t="s">
        <v>891</v>
      </c>
      <c r="B1479" s="54"/>
      <c r="C1479" s="54"/>
      <c r="D1479" s="54"/>
      <c r="E1479" s="54"/>
      <c r="F1479" s="54"/>
      <c r="G1479" s="54"/>
      <c r="H1479" s="127">
        <f t="shared" si="381"/>
        <v>0</v>
      </c>
      <c r="I1479" s="134">
        <f t="shared" si="382"/>
        <v>0</v>
      </c>
    </row>
    <row r="1480" spans="1:9" ht="24.95" customHeight="1" x14ac:dyDescent="0.2">
      <c r="A1480" s="21" t="s">
        <v>892</v>
      </c>
      <c r="B1480" s="54"/>
      <c r="C1480" s="54"/>
      <c r="D1480" s="54"/>
      <c r="E1480" s="54"/>
      <c r="F1480" s="54"/>
      <c r="G1480" s="54"/>
      <c r="H1480" s="127">
        <f t="shared" si="381"/>
        <v>0</v>
      </c>
      <c r="I1480" s="134">
        <f t="shared" si="382"/>
        <v>0</v>
      </c>
    </row>
    <row r="1481" spans="1:9" ht="24.95" customHeight="1" x14ac:dyDescent="0.2">
      <c r="A1481" s="21" t="s">
        <v>574</v>
      </c>
      <c r="B1481" s="76"/>
      <c r="C1481" s="76"/>
      <c r="D1481" s="76"/>
      <c r="E1481" s="76"/>
      <c r="F1481" s="76"/>
      <c r="G1481" s="76"/>
      <c r="H1481" s="140">
        <f t="shared" si="381"/>
        <v>0</v>
      </c>
      <c r="I1481" s="134">
        <f t="shared" si="382"/>
        <v>0</v>
      </c>
    </row>
    <row r="1482" spans="1:9" ht="24.95" customHeight="1" x14ac:dyDescent="0.2">
      <c r="A1482" s="21" t="s">
        <v>893</v>
      </c>
      <c r="B1482" s="76"/>
      <c r="C1482" s="76"/>
      <c r="D1482" s="76"/>
      <c r="E1482" s="76"/>
      <c r="F1482" s="76"/>
      <c r="G1482" s="76"/>
      <c r="H1482" s="140">
        <f t="shared" si="381"/>
        <v>0</v>
      </c>
      <c r="I1482" s="134">
        <f t="shared" si="382"/>
        <v>0</v>
      </c>
    </row>
    <row r="1483" spans="1:9" ht="24.95" customHeight="1" x14ac:dyDescent="0.2">
      <c r="A1483" s="56">
        <v>0</v>
      </c>
      <c r="B1483" s="78"/>
      <c r="C1483" s="78"/>
      <c r="D1483" s="78"/>
      <c r="E1483" s="78"/>
      <c r="F1483" s="78"/>
      <c r="G1483" s="78"/>
      <c r="H1483" s="128"/>
      <c r="I1483" s="134"/>
    </row>
    <row r="1484" spans="1:9" ht="24.95" customHeight="1" x14ac:dyDescent="0.2">
      <c r="A1484" s="56">
        <v>0</v>
      </c>
      <c r="B1484" s="78"/>
      <c r="C1484" s="78"/>
      <c r="D1484" s="78"/>
      <c r="E1484" s="78"/>
      <c r="F1484" s="78"/>
      <c r="G1484" s="78"/>
      <c r="H1484" s="128"/>
      <c r="I1484" s="134"/>
    </row>
    <row r="1485" spans="1:9" ht="24.95" customHeight="1" x14ac:dyDescent="0.2">
      <c r="A1485" s="56">
        <v>0</v>
      </c>
      <c r="B1485" s="78"/>
      <c r="C1485" s="78"/>
      <c r="D1485" s="78"/>
      <c r="E1485" s="78"/>
      <c r="F1485" s="78"/>
      <c r="G1485" s="78"/>
      <c r="H1485" s="128"/>
      <c r="I1485" s="134"/>
    </row>
    <row r="1486" spans="1:9" s="18" customFormat="1" ht="24.95" customHeight="1" x14ac:dyDescent="0.2">
      <c r="A1486" s="59" t="s">
        <v>169</v>
      </c>
      <c r="B1486" s="72" t="str">
        <f t="shared" ref="B1486:I1486" si="383">IF(B1477-B1478-B1479-B1480=0,"OK","OUT OF BALANCE OF")</f>
        <v>OK</v>
      </c>
      <c r="C1486" s="72" t="str">
        <f t="shared" si="383"/>
        <v>OK</v>
      </c>
      <c r="D1486" s="72" t="str">
        <f t="shared" si="383"/>
        <v>OK</v>
      </c>
      <c r="E1486" s="72" t="str">
        <f t="shared" si="383"/>
        <v>OK</v>
      </c>
      <c r="F1486" s="72" t="str">
        <f t="shared" si="383"/>
        <v>OK</v>
      </c>
      <c r="G1486" s="72" t="str">
        <f t="shared" si="383"/>
        <v>OK</v>
      </c>
      <c r="H1486" s="125" t="str">
        <f t="shared" si="383"/>
        <v>OK</v>
      </c>
      <c r="I1486" s="137" t="str">
        <f t="shared" si="383"/>
        <v>OK</v>
      </c>
    </row>
    <row r="1487" spans="1:9" s="18" customFormat="1" ht="24.95" customHeight="1" x14ac:dyDescent="0.2">
      <c r="A1487" s="59"/>
      <c r="B1487" s="67">
        <f t="shared" ref="B1487:I1487" si="384">B1477-B1478-B1479-B1480</f>
        <v>0</v>
      </c>
      <c r="C1487" s="67">
        <f t="shared" si="384"/>
        <v>0</v>
      </c>
      <c r="D1487" s="67">
        <f t="shared" si="384"/>
        <v>0</v>
      </c>
      <c r="E1487" s="67">
        <f t="shared" si="384"/>
        <v>0</v>
      </c>
      <c r="F1487" s="67">
        <f t="shared" si="384"/>
        <v>0</v>
      </c>
      <c r="G1487" s="67">
        <f t="shared" si="384"/>
        <v>0</v>
      </c>
      <c r="H1487" s="124">
        <f t="shared" si="384"/>
        <v>0</v>
      </c>
      <c r="I1487" s="134">
        <f t="shared" si="384"/>
        <v>0</v>
      </c>
    </row>
    <row r="1488" spans="1:9" ht="24.95" customHeight="1" thickBot="1" x14ac:dyDescent="0.25">
      <c r="A1488" s="57"/>
      <c r="B1488" s="68"/>
      <c r="C1488" s="68"/>
      <c r="D1488" s="68"/>
      <c r="E1488" s="68"/>
      <c r="F1488" s="68"/>
      <c r="G1488" s="68"/>
      <c r="H1488" s="136"/>
      <c r="I1488" s="135"/>
    </row>
    <row r="1489" spans="1:9" ht="39.950000000000003" customHeight="1" x14ac:dyDescent="0.2">
      <c r="A1489" s="274" t="s">
        <v>894</v>
      </c>
      <c r="B1489" s="116"/>
      <c r="C1489" s="116"/>
      <c r="D1489" s="116"/>
      <c r="E1489" s="116"/>
      <c r="F1489" s="116"/>
      <c r="G1489" s="116"/>
      <c r="H1489" s="124"/>
      <c r="I1489" s="134"/>
    </row>
    <row r="1490" spans="1:9" ht="24.95" customHeight="1" x14ac:dyDescent="0.2">
      <c r="A1490" s="21" t="s">
        <v>145</v>
      </c>
      <c r="B1490" s="54"/>
      <c r="C1490" s="54"/>
      <c r="D1490" s="54"/>
      <c r="E1490" s="54"/>
      <c r="F1490" s="54"/>
      <c r="G1490" s="54"/>
      <c r="H1490" s="127">
        <f>B1490+C1490+D1490+F1490+G1490</f>
        <v>0</v>
      </c>
      <c r="I1490" s="134">
        <f>E1490+H1490</f>
        <v>0</v>
      </c>
    </row>
    <row r="1491" spans="1:9" ht="24.95" customHeight="1" x14ac:dyDescent="0.2">
      <c r="A1491" s="130" t="s">
        <v>895</v>
      </c>
      <c r="B1491" s="127">
        <f t="shared" ref="B1491:G1491" si="385">B1490</f>
        <v>0</v>
      </c>
      <c r="C1491" s="127">
        <f t="shared" si="385"/>
        <v>0</v>
      </c>
      <c r="D1491" s="127">
        <f t="shared" si="385"/>
        <v>0</v>
      </c>
      <c r="E1491" s="127">
        <f t="shared" si="385"/>
        <v>0</v>
      </c>
      <c r="F1491" s="127">
        <f t="shared" si="385"/>
        <v>0</v>
      </c>
      <c r="G1491" s="127">
        <f t="shared" si="385"/>
        <v>0</v>
      </c>
      <c r="H1491" s="127">
        <f>B1491+C1491+D1491+F1491+G1491</f>
        <v>0</v>
      </c>
      <c r="I1491" s="134">
        <f t="shared" ref="I1491:I1492" si="386">E1491+H1491</f>
        <v>0</v>
      </c>
    </row>
    <row r="1492" spans="1:9" ht="24.95" customHeight="1" x14ac:dyDescent="0.2">
      <c r="A1492" s="21" t="s">
        <v>896</v>
      </c>
      <c r="B1492" s="54"/>
      <c r="C1492" s="54"/>
      <c r="D1492" s="54"/>
      <c r="E1492" s="54"/>
      <c r="F1492" s="54"/>
      <c r="G1492" s="54"/>
      <c r="H1492" s="127">
        <f>B1492+C1492+D1492+F1492+G1492</f>
        <v>0</v>
      </c>
      <c r="I1492" s="134">
        <f t="shared" si="386"/>
        <v>0</v>
      </c>
    </row>
    <row r="1493" spans="1:9" ht="24.95" customHeight="1" x14ac:dyDescent="0.2">
      <c r="A1493" s="56">
        <v>0</v>
      </c>
      <c r="B1493" s="67"/>
      <c r="C1493" s="67"/>
      <c r="D1493" s="67"/>
      <c r="E1493" s="67"/>
      <c r="F1493" s="67"/>
      <c r="G1493" s="67"/>
      <c r="H1493" s="124"/>
      <c r="I1493" s="134"/>
    </row>
    <row r="1494" spans="1:9" ht="24.95" customHeight="1" x14ac:dyDescent="0.2">
      <c r="A1494" s="56">
        <v>0</v>
      </c>
      <c r="B1494" s="67"/>
      <c r="C1494" s="67"/>
      <c r="D1494" s="67"/>
      <c r="E1494" s="67"/>
      <c r="F1494" s="67"/>
      <c r="G1494" s="67"/>
      <c r="H1494" s="124"/>
      <c r="I1494" s="134"/>
    </row>
    <row r="1495" spans="1:9" ht="24.95" customHeight="1" x14ac:dyDescent="0.2">
      <c r="A1495" s="56">
        <v>0</v>
      </c>
      <c r="B1495" s="67"/>
      <c r="C1495" s="67"/>
      <c r="D1495" s="67"/>
      <c r="E1495" s="67"/>
      <c r="F1495" s="67"/>
      <c r="G1495" s="67"/>
      <c r="H1495" s="124"/>
      <c r="I1495" s="134"/>
    </row>
    <row r="1496" spans="1:9" ht="24.95" customHeight="1" thickBot="1" x14ac:dyDescent="0.25">
      <c r="A1496" s="57"/>
      <c r="B1496" s="68"/>
      <c r="C1496" s="68"/>
      <c r="D1496" s="68"/>
      <c r="E1496" s="68"/>
      <c r="F1496" s="68"/>
      <c r="G1496" s="68"/>
      <c r="H1496" s="136"/>
      <c r="I1496" s="135"/>
    </row>
    <row r="1497" spans="1:9" ht="39.950000000000003" customHeight="1" x14ac:dyDescent="0.2">
      <c r="A1497" s="274" t="s">
        <v>897</v>
      </c>
      <c r="B1497" s="119"/>
      <c r="C1497" s="119"/>
      <c r="D1497" s="119"/>
      <c r="E1497" s="119"/>
      <c r="F1497" s="119"/>
      <c r="G1497" s="119"/>
      <c r="H1497" s="120"/>
      <c r="I1497" s="134"/>
    </row>
    <row r="1498" spans="1:9" ht="24.95" customHeight="1" x14ac:dyDescent="0.2">
      <c r="A1498" s="21" t="s">
        <v>145</v>
      </c>
      <c r="B1498" s="52"/>
      <c r="C1498" s="52"/>
      <c r="D1498" s="52"/>
      <c r="E1498" s="52"/>
      <c r="F1498" s="52"/>
      <c r="G1498" s="52"/>
      <c r="H1498" s="131">
        <f>B1498+C1498+D1498+F1498+G1498</f>
        <v>0</v>
      </c>
      <c r="I1498" s="134">
        <f>E1498+H1498</f>
        <v>0</v>
      </c>
    </row>
    <row r="1499" spans="1:9" ht="24.95" customHeight="1" x14ac:dyDescent="0.2">
      <c r="A1499" s="130" t="s">
        <v>898</v>
      </c>
      <c r="B1499" s="140">
        <f t="shared" ref="B1499:G1499" si="387">B1498</f>
        <v>0</v>
      </c>
      <c r="C1499" s="140">
        <f t="shared" si="387"/>
        <v>0</v>
      </c>
      <c r="D1499" s="140">
        <f t="shared" si="387"/>
        <v>0</v>
      </c>
      <c r="E1499" s="140">
        <f t="shared" si="387"/>
        <v>0</v>
      </c>
      <c r="F1499" s="140">
        <f t="shared" si="387"/>
        <v>0</v>
      </c>
      <c r="G1499" s="140">
        <f t="shared" si="387"/>
        <v>0</v>
      </c>
      <c r="H1499" s="140">
        <f>B1499+C1499+D1499+F1499+G1499</f>
        <v>0</v>
      </c>
      <c r="I1499" s="134">
        <f t="shared" ref="I1499:I1502" si="388">E1499+H1499</f>
        <v>0</v>
      </c>
    </row>
    <row r="1500" spans="1:9" ht="24.95" customHeight="1" x14ac:dyDescent="0.2">
      <c r="A1500" s="21" t="s">
        <v>899</v>
      </c>
      <c r="B1500" s="76"/>
      <c r="C1500" s="76"/>
      <c r="D1500" s="76"/>
      <c r="E1500" s="76"/>
      <c r="F1500" s="76"/>
      <c r="G1500" s="76"/>
      <c r="H1500" s="140">
        <f>B1500+C1500+D1500+F1500+G1500</f>
        <v>0</v>
      </c>
      <c r="I1500" s="134">
        <f t="shared" si="388"/>
        <v>0</v>
      </c>
    </row>
    <row r="1501" spans="1:9" ht="24.95" customHeight="1" x14ac:dyDescent="0.2">
      <c r="A1501" s="21" t="s">
        <v>900</v>
      </c>
      <c r="B1501" s="82"/>
      <c r="C1501" s="82"/>
      <c r="D1501" s="82"/>
      <c r="E1501" s="82"/>
      <c r="F1501" s="82"/>
      <c r="G1501" s="82"/>
      <c r="H1501" s="143">
        <f>B1501+C1501+D1501+F1501+G1501</f>
        <v>0</v>
      </c>
      <c r="I1501" s="134">
        <f t="shared" si="388"/>
        <v>0</v>
      </c>
    </row>
    <row r="1502" spans="1:9" ht="24.95" customHeight="1" x14ac:dyDescent="0.2">
      <c r="A1502" s="21" t="s">
        <v>530</v>
      </c>
      <c r="B1502" s="54"/>
      <c r="C1502" s="54"/>
      <c r="D1502" s="54"/>
      <c r="E1502" s="54"/>
      <c r="F1502" s="54"/>
      <c r="G1502" s="54"/>
      <c r="H1502" s="127">
        <f>B1502+C1502+D1502+F1502+G1502</f>
        <v>0</v>
      </c>
      <c r="I1502" s="134">
        <f t="shared" si="388"/>
        <v>0</v>
      </c>
    </row>
    <row r="1503" spans="1:9" ht="24.95" customHeight="1" x14ac:dyDescent="0.2">
      <c r="A1503" s="56">
        <v>0</v>
      </c>
      <c r="B1503" s="67"/>
      <c r="C1503" s="67"/>
      <c r="D1503" s="67"/>
      <c r="E1503" s="67"/>
      <c r="F1503" s="67"/>
      <c r="G1503" s="67"/>
      <c r="H1503" s="124"/>
      <c r="I1503" s="134"/>
    </row>
    <row r="1504" spans="1:9" ht="24.95" customHeight="1" x14ac:dyDescent="0.2">
      <c r="A1504" s="56">
        <v>0</v>
      </c>
      <c r="B1504" s="67"/>
      <c r="C1504" s="67"/>
      <c r="D1504" s="67"/>
      <c r="E1504" s="67"/>
      <c r="F1504" s="67"/>
      <c r="G1504" s="67"/>
      <c r="H1504" s="124"/>
      <c r="I1504" s="134"/>
    </row>
    <row r="1505" spans="1:9" ht="24.95" customHeight="1" x14ac:dyDescent="0.2">
      <c r="A1505" s="56">
        <v>0</v>
      </c>
      <c r="B1505" s="67"/>
      <c r="C1505" s="67"/>
      <c r="D1505" s="67"/>
      <c r="E1505" s="67"/>
      <c r="F1505" s="67"/>
      <c r="G1505" s="67"/>
      <c r="H1505" s="124"/>
      <c r="I1505" s="134"/>
    </row>
    <row r="1506" spans="1:9" s="18" customFormat="1" ht="24.95" customHeight="1" x14ac:dyDescent="0.2">
      <c r="A1506" s="59" t="s">
        <v>155</v>
      </c>
      <c r="B1506" s="72" t="str">
        <f t="shared" ref="B1506:I1506" si="389">IF(B1498-B1500-B1501-B1502=0,"OK","OUT OF BALANCE BY")</f>
        <v>OK</v>
      </c>
      <c r="C1506" s="72" t="str">
        <f t="shared" si="389"/>
        <v>OK</v>
      </c>
      <c r="D1506" s="72" t="str">
        <f t="shared" si="389"/>
        <v>OK</v>
      </c>
      <c r="E1506" s="72" t="str">
        <f t="shared" si="389"/>
        <v>OK</v>
      </c>
      <c r="F1506" s="72" t="str">
        <f t="shared" si="389"/>
        <v>OK</v>
      </c>
      <c r="G1506" s="72" t="str">
        <f t="shared" si="389"/>
        <v>OK</v>
      </c>
      <c r="H1506" s="125" t="str">
        <f t="shared" si="389"/>
        <v>OK</v>
      </c>
      <c r="I1506" s="137" t="str">
        <f t="shared" si="389"/>
        <v>OK</v>
      </c>
    </row>
    <row r="1507" spans="1:9" s="18" customFormat="1" ht="24.95" customHeight="1" x14ac:dyDescent="0.2">
      <c r="A1507" s="59"/>
      <c r="B1507" s="67">
        <f t="shared" ref="B1507:I1507" si="390">B1498-B1500-B1501-B1502</f>
        <v>0</v>
      </c>
      <c r="C1507" s="67">
        <f t="shared" si="390"/>
        <v>0</v>
      </c>
      <c r="D1507" s="67">
        <f t="shared" si="390"/>
        <v>0</v>
      </c>
      <c r="E1507" s="67">
        <f t="shared" si="390"/>
        <v>0</v>
      </c>
      <c r="F1507" s="67">
        <f t="shared" si="390"/>
        <v>0</v>
      </c>
      <c r="G1507" s="67">
        <f t="shared" si="390"/>
        <v>0</v>
      </c>
      <c r="H1507" s="124">
        <f t="shared" si="390"/>
        <v>0</v>
      </c>
      <c r="I1507" s="134">
        <f t="shared" si="390"/>
        <v>0</v>
      </c>
    </row>
    <row r="1508" spans="1:9" ht="24.95" customHeight="1" thickBot="1" x14ac:dyDescent="0.25">
      <c r="A1508" s="57"/>
      <c r="B1508" s="68"/>
      <c r="C1508" s="68"/>
      <c r="D1508" s="68"/>
      <c r="E1508" s="68"/>
      <c r="F1508" s="68"/>
      <c r="G1508" s="68"/>
      <c r="H1508" s="136"/>
      <c r="I1508" s="135"/>
    </row>
    <row r="1509" spans="1:9" ht="24.95" customHeight="1" x14ac:dyDescent="0.2">
      <c r="A1509" s="17" t="s">
        <v>901</v>
      </c>
      <c r="B1509" s="10">
        <f t="shared" ref="B1509:I1509" si="391">B11+B19+B27+B38+B49+B63+B76+B89+B114+B127+B149+B165+B178+B189+B202+B221+B231+B240+B255+B290+B299+B312+B321+B329+B341+B349+B357+B365+B373+B381+B393+B401+B409+B418+B425+B433+B462+B473+B486+B497+B509+B525+B539+B549+B557+B585+B594+B610+B626+B638+B651+B662+B677+B687+B707+B715+B740+B751+B762+B801+B809+B823+B832+B844+B853+B861+B869+B882+B896+B910+B924+B938+B949+B968+B982+B993+B1005+B1013+B1023+B1045+B1054+B1064+B1079+B1087+B1102+B1110+B1120+B1132+B1140+B1151+B1166+B1177+B1190+B1211+B1222+B1230+B1244+B1257+B1270+B1279+B1295+B1303+B1313+B1322+B1331+B1342+B1360+B1368+B1380+B1391+B1401+B1409+B1418+B1429+B1444+B1453+B1462+B1477+B1490+B1498</f>
        <v>0</v>
      </c>
      <c r="C1509" s="10">
        <f t="shared" si="391"/>
        <v>0</v>
      </c>
      <c r="D1509" s="10">
        <f t="shared" si="391"/>
        <v>0</v>
      </c>
      <c r="E1509" s="10">
        <f t="shared" si="391"/>
        <v>0</v>
      </c>
      <c r="F1509" s="10">
        <f t="shared" si="391"/>
        <v>0</v>
      </c>
      <c r="G1509" s="10">
        <f t="shared" si="391"/>
        <v>0</v>
      </c>
      <c r="H1509" s="10">
        <f t="shared" si="391"/>
        <v>0</v>
      </c>
      <c r="I1509" s="10">
        <f t="shared" si="391"/>
        <v>0</v>
      </c>
    </row>
    <row r="1510" spans="1:9" ht="24.95" customHeight="1" x14ac:dyDescent="0.2">
      <c r="A1510" s="17" t="s">
        <v>902</v>
      </c>
      <c r="B1510" s="10">
        <f t="shared" ref="B1510:I1510" si="392">B9-B1509</f>
        <v>0</v>
      </c>
      <c r="C1510" s="10">
        <f t="shared" si="392"/>
        <v>0</v>
      </c>
      <c r="D1510" s="10">
        <f t="shared" si="392"/>
        <v>0</v>
      </c>
      <c r="E1510" s="10">
        <f t="shared" si="392"/>
        <v>0</v>
      </c>
      <c r="F1510" s="10">
        <f t="shared" si="392"/>
        <v>0</v>
      </c>
      <c r="G1510" s="10">
        <f t="shared" si="392"/>
        <v>0</v>
      </c>
      <c r="H1510" s="10">
        <f t="shared" si="392"/>
        <v>0</v>
      </c>
      <c r="I1510" s="10">
        <f t="shared" si="392"/>
        <v>0</v>
      </c>
    </row>
    <row r="1527" spans="1:1" s="11" customFormat="1" x14ac:dyDescent="0.2">
      <c r="A1527" s="17"/>
    </row>
    <row r="1528" spans="1:1" s="11" customFormat="1" x14ac:dyDescent="0.2">
      <c r="A1528" s="17"/>
    </row>
  </sheetData>
  <sheetProtection selectLockedCells="1"/>
  <mergeCells count="9">
    <mergeCell ref="G7:G8"/>
    <mergeCell ref="H7:H8"/>
    <mergeCell ref="I7:I8"/>
    <mergeCell ref="A7:A8"/>
    <mergeCell ref="B7:B8"/>
    <mergeCell ref="C7:C8"/>
    <mergeCell ref="D7:D8"/>
    <mergeCell ref="E7:E8"/>
    <mergeCell ref="F7:F8"/>
  </mergeCells>
  <conditionalFormatting sqref="B12:G12 B20:G20 B28:G28 B35:G35 B39:G39 B60:G60 B64:G64 B73:G73 B86:G86 B109:G109 B111:G111 B124:G124 B144:G144 B146:G146 B160:G160 B162:G162 B175:G175 B186:G186 B199:G199 B203:G203 B222:G222 B232:G233 B250:G250 B252:G252 B287:G287 B291:G291 B300:G300 B313:G313 B322:G322 B330:G330 B342:G342 B350:G350 B358:G358 B366:G366 B374:G374 B390:G390 B394:G394 B402:G402 B410:G410 B419:G419 B426:G426 B434:G434 B459:G459 B470:G470 B481:G481 B483:G483 B487:G487 B498:G498 B521:G521 B523:G523 B536:G536 B540:G540 B550:G550 B582:G582 B586:G586 B607:G607 B623:G623 B627:G627 B635:G635 B648:G648 B652:G652 B674:G674 B678:G678 B704:G704 B708:G708 A731:A1508 B735:G735 B737:G737 B741:G741 B748:G748 B759:G759 B798:G798 B802:G802 B820:G820 B824:G824 B841:G841 B845:G845 B854:G854 B862:G862 B879:G879 B883:G883 B897:G897 B907:G907 B911:G911 B935:G935 B939:G939 B965:G965 B969:G969 B979:G979 B983:G983 B1002:G1002 B1006:G1006 B1014:G1014 B1024:G1024 B1040:G1040 B1042:G1042 B1046:G1046 B1055:G1055 B1065:G1065 B1080:G1080 B1097:G1097 B1099:G1099 B1103:G1103 B1111:G1111 B1121:G1121 B1129:G1129 B1133:G1133 B1141:G1141 B1163:G1163 B1167:G1167 B1174:G1174 B1178:G1178 B1191:G1191 B1212:G1212 B1223:G1223 B1231:G1231 B1241:G1241 B1254:G1254 B1267:G1267 B1271:G1271 B1292:G1292 B1296:G1296 B1304:G1304 B1314:G1314 B1323:G1323 B1332:G1332 B1343:G1343 B1361:G1361 B1369:G1369 B1377:G1377 B1388:G1388 B1392:G1392 B1402:G1402 B1410:G1410 B1419:G1419 B1441:G1441 B1445:G1445 B1454:G1454 B1463:G1463 B1474:G1474 B1487:G1487 B1491:G1491 B1499:G1499 B1507:G1507 A10:A729">
    <cfRule type="cellIs" dxfId="1" priority="2" operator="equal">
      <formula>0</formula>
    </cfRule>
  </conditionalFormatting>
  <conditionalFormatting sqref="B580:I580">
    <cfRule type="cellIs" dxfId="0" priority="1" operator="equal">
      <formula>0</formula>
    </cfRule>
  </conditionalFormatting>
  <printOptions horizontalCentered="1" verticalCentered="1" gridLines="1" gridLinesSet="0"/>
  <pageMargins left="0" right="0" top="0" bottom="0" header="0" footer="0"/>
  <pageSetup scale="36"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Q61"/>
  <sheetViews>
    <sheetView showZeros="0" zoomScale="80" zoomScaleNormal="80" workbookViewId="0">
      <selection activeCell="H9" sqref="H9:AM9"/>
    </sheetView>
  </sheetViews>
  <sheetFormatPr defaultColWidth="9.140625" defaultRowHeight="12.75" x14ac:dyDescent="0.2"/>
  <cols>
    <col min="1" max="1" width="3.140625" style="32" customWidth="1"/>
    <col min="2" max="5" width="2.42578125" style="32" customWidth="1"/>
    <col min="6" max="8" width="2.5703125" style="32" customWidth="1"/>
    <col min="9" max="9" width="7" style="32" customWidth="1"/>
    <col min="10" max="10" width="4.5703125" style="32" customWidth="1"/>
    <col min="11" max="20" width="2.42578125" style="32" customWidth="1"/>
    <col min="21" max="21" width="9.140625" style="32" customWidth="1"/>
    <col min="22" max="22" width="9.42578125" style="32" customWidth="1"/>
    <col min="23" max="23" width="8.42578125" style="32" customWidth="1"/>
    <col min="24" max="24" width="10.42578125" style="32" customWidth="1"/>
    <col min="25" max="25" width="9" style="32" customWidth="1"/>
    <col min="26" max="26" width="10" style="32" hidden="1" customWidth="1"/>
    <col min="27" max="27" width="20.5703125" style="32" customWidth="1"/>
    <col min="28" max="28" width="10" style="32" hidden="1" customWidth="1"/>
    <col min="29" max="29" width="2.5703125" style="32" customWidth="1"/>
    <col min="30" max="30" width="2.85546875" style="32" customWidth="1"/>
    <col min="31" max="32" width="2.5703125" style="32" customWidth="1"/>
    <col min="33" max="33" width="2.85546875" style="32" customWidth="1"/>
    <col min="34" max="34" width="3.5703125" style="32" customWidth="1"/>
    <col min="35" max="41" width="4.5703125" style="32" customWidth="1"/>
    <col min="42" max="42" width="2.85546875" style="32" customWidth="1"/>
    <col min="43" max="43" width="4.5703125" style="32" customWidth="1"/>
    <col min="44" max="63" width="2.5703125" style="32" customWidth="1"/>
    <col min="64" max="16384" width="9.140625" style="32"/>
  </cols>
  <sheetData>
    <row r="1" spans="1:43" ht="12.75" customHeight="1" x14ac:dyDescent="0.2">
      <c r="A1" s="527" t="s">
        <v>1153</v>
      </c>
      <c r="B1" s="527"/>
      <c r="C1" s="527"/>
      <c r="D1" s="527"/>
      <c r="E1" s="527"/>
      <c r="F1" s="527"/>
      <c r="K1" s="529" t="s">
        <v>92</v>
      </c>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P1" s="558" t="s">
        <v>96</v>
      </c>
      <c r="AQ1" s="558"/>
    </row>
    <row r="2" spans="1:43" ht="12.75" customHeight="1" x14ac:dyDescent="0.2">
      <c r="A2" s="357" t="s">
        <v>13</v>
      </c>
      <c r="B2" s="357"/>
      <c r="C2" s="357"/>
      <c r="D2" s="357"/>
      <c r="E2" s="357"/>
      <c r="F2" s="357"/>
      <c r="G2" s="357"/>
      <c r="H2" s="357"/>
      <c r="J2" s="33"/>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P2" s="558"/>
      <c r="AQ2" s="558"/>
    </row>
    <row r="3" spans="1:43" ht="12.75" customHeight="1" x14ac:dyDescent="0.2">
      <c r="A3" s="357" t="s">
        <v>14</v>
      </c>
      <c r="B3" s="357"/>
      <c r="C3" s="357"/>
      <c r="D3" s="357"/>
      <c r="E3" s="357"/>
      <c r="F3" s="357"/>
      <c r="G3" s="357"/>
      <c r="H3" s="357"/>
      <c r="I3" s="357"/>
      <c r="K3" s="529" t="s">
        <v>93</v>
      </c>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row>
    <row r="4" spans="1:43" ht="12.75" customHeight="1" x14ac:dyDescent="0.3">
      <c r="J4" s="35"/>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O4" s="559"/>
      <c r="AP4" s="559"/>
    </row>
    <row r="6" spans="1:43" ht="12.75" customHeight="1" x14ac:dyDescent="0.2">
      <c r="K6" s="530" t="s">
        <v>1144</v>
      </c>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row>
    <row r="7" spans="1:43" ht="12.75" customHeight="1" x14ac:dyDescent="0.3">
      <c r="J7" s="36"/>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N7" s="32" t="s">
        <v>1136</v>
      </c>
      <c r="AO7" s="277"/>
      <c r="AP7" s="32" t="s">
        <v>1135</v>
      </c>
      <c r="AQ7" s="277"/>
    </row>
    <row r="9" spans="1:43" x14ac:dyDescent="0.2">
      <c r="A9" s="537" t="s">
        <v>94</v>
      </c>
      <c r="B9" s="537"/>
      <c r="C9" s="537"/>
      <c r="D9" s="537"/>
      <c r="E9" s="537"/>
      <c r="F9" s="537"/>
      <c r="G9" s="537"/>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row>
    <row r="11" spans="1:43" x14ac:dyDescent="0.2">
      <c r="A11" s="537" t="s">
        <v>95</v>
      </c>
      <c r="B11" s="537"/>
      <c r="C11" s="537"/>
      <c r="D11" s="537"/>
      <c r="E11" s="537"/>
      <c r="F11" s="537"/>
      <c r="G11" s="537"/>
      <c r="H11" s="537"/>
      <c r="I11" s="537"/>
      <c r="J11" s="537"/>
      <c r="K11" s="537"/>
      <c r="L11" s="537"/>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row>
    <row r="13" spans="1:43" x14ac:dyDescent="0.2">
      <c r="A13" s="537" t="s">
        <v>113</v>
      </c>
      <c r="B13" s="537"/>
      <c r="C13" s="537"/>
      <c r="D13" s="537"/>
      <c r="E13" s="537"/>
      <c r="F13" s="537"/>
      <c r="G13" s="537"/>
      <c r="H13" s="537"/>
      <c r="I13" s="537"/>
      <c r="J13" s="537"/>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528"/>
      <c r="AM13" s="528"/>
    </row>
    <row r="14" spans="1:43" x14ac:dyDescent="0.2">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row>
    <row r="15" spans="1:43" x14ac:dyDescent="0.2">
      <c r="A15" s="104" t="s">
        <v>1104</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5"/>
      <c r="AO15" s="105"/>
      <c r="AP15" s="105"/>
      <c r="AQ15" s="106"/>
    </row>
    <row r="17" spans="1:43" x14ac:dyDescent="0.2">
      <c r="A17" s="531"/>
      <c r="B17" s="38"/>
      <c r="C17" s="38"/>
      <c r="D17" s="38"/>
      <c r="E17" s="38"/>
      <c r="F17" s="533" t="s">
        <v>108</v>
      </c>
      <c r="G17" s="534"/>
      <c r="H17" s="534"/>
      <c r="I17" s="534"/>
      <c r="J17" s="534"/>
      <c r="K17" s="534"/>
      <c r="L17" s="534"/>
      <c r="M17" s="534"/>
      <c r="N17" s="534"/>
      <c r="O17" s="534"/>
      <c r="P17" s="534"/>
      <c r="Q17" s="534"/>
      <c r="R17" s="534"/>
      <c r="S17" s="534"/>
      <c r="T17" s="535"/>
      <c r="U17" s="39"/>
      <c r="V17" s="39"/>
      <c r="W17" s="39"/>
      <c r="X17" s="39"/>
      <c r="Y17" s="39"/>
      <c r="Z17" s="39"/>
      <c r="AA17" s="40"/>
      <c r="AB17" s="39"/>
      <c r="AC17" s="41"/>
      <c r="AD17" s="42"/>
      <c r="AE17" s="43"/>
      <c r="AF17" s="41"/>
      <c r="AG17" s="42"/>
      <c r="AH17" s="43"/>
      <c r="AI17" s="533" t="s">
        <v>100</v>
      </c>
      <c r="AJ17" s="534"/>
      <c r="AK17" s="535"/>
      <c r="AL17" s="533" t="s">
        <v>121</v>
      </c>
      <c r="AM17" s="534"/>
      <c r="AN17" s="535"/>
      <c r="AO17" s="533" t="s">
        <v>122</v>
      </c>
      <c r="AP17" s="534"/>
      <c r="AQ17" s="535"/>
    </row>
    <row r="18" spans="1:43" x14ac:dyDescent="0.2">
      <c r="A18" s="532"/>
      <c r="B18" s="524" t="s">
        <v>97</v>
      </c>
      <c r="C18" s="525"/>
      <c r="D18" s="525"/>
      <c r="E18" s="526"/>
      <c r="F18" s="524" t="s">
        <v>109</v>
      </c>
      <c r="G18" s="525"/>
      <c r="H18" s="525"/>
      <c r="I18" s="525"/>
      <c r="J18" s="525"/>
      <c r="K18" s="525"/>
      <c r="L18" s="525"/>
      <c r="M18" s="525"/>
      <c r="N18" s="525"/>
      <c r="O18" s="525"/>
      <c r="P18" s="525"/>
      <c r="Q18" s="525"/>
      <c r="R18" s="525"/>
      <c r="S18" s="525"/>
      <c r="T18" s="526"/>
      <c r="U18" s="524" t="s">
        <v>126</v>
      </c>
      <c r="V18" s="525"/>
      <c r="W18" s="525"/>
      <c r="X18" s="525"/>
      <c r="Y18" s="526"/>
      <c r="Z18" s="29"/>
      <c r="AA18" s="44" t="s">
        <v>127</v>
      </c>
      <c r="AB18" s="29"/>
      <c r="AC18" s="524" t="s">
        <v>104</v>
      </c>
      <c r="AD18" s="525"/>
      <c r="AE18" s="526"/>
      <c r="AF18" s="524" t="s">
        <v>102</v>
      </c>
      <c r="AG18" s="525"/>
      <c r="AH18" s="526"/>
      <c r="AI18" s="524" t="s">
        <v>52</v>
      </c>
      <c r="AJ18" s="525"/>
      <c r="AK18" s="526"/>
      <c r="AL18" s="524" t="s">
        <v>52</v>
      </c>
      <c r="AM18" s="525"/>
      <c r="AN18" s="526"/>
      <c r="AO18" s="524" t="s">
        <v>101</v>
      </c>
      <c r="AP18" s="525"/>
      <c r="AQ18" s="526"/>
    </row>
    <row r="19" spans="1:43" x14ac:dyDescent="0.2">
      <c r="A19" s="532"/>
      <c r="B19" s="525" t="s">
        <v>98</v>
      </c>
      <c r="C19" s="525"/>
      <c r="D19" s="525"/>
      <c r="E19" s="525"/>
      <c r="F19" s="538" t="s">
        <v>110</v>
      </c>
      <c r="G19" s="539"/>
      <c r="H19" s="539"/>
      <c r="I19" s="539"/>
      <c r="J19" s="539"/>
      <c r="K19" s="539"/>
      <c r="L19" s="539"/>
      <c r="M19" s="539"/>
      <c r="N19" s="539"/>
      <c r="O19" s="539"/>
      <c r="P19" s="539"/>
      <c r="Q19" s="539"/>
      <c r="R19" s="539"/>
      <c r="S19" s="539"/>
      <c r="T19" s="540"/>
      <c r="U19" s="524" t="s">
        <v>125</v>
      </c>
      <c r="V19" s="525"/>
      <c r="W19" s="525"/>
      <c r="X19" s="525"/>
      <c r="Y19" s="526"/>
      <c r="Z19" s="29"/>
      <c r="AA19" s="44" t="s">
        <v>124</v>
      </c>
      <c r="AB19" s="29"/>
      <c r="AC19" s="524" t="s">
        <v>119</v>
      </c>
      <c r="AD19" s="525"/>
      <c r="AE19" s="526"/>
      <c r="AF19" s="524" t="s">
        <v>105</v>
      </c>
      <c r="AG19" s="525"/>
      <c r="AH19" s="526"/>
      <c r="AI19" s="525" t="s">
        <v>3</v>
      </c>
      <c r="AJ19" s="525"/>
      <c r="AK19" s="525"/>
      <c r="AL19" s="524" t="s">
        <v>103</v>
      </c>
      <c r="AM19" s="525"/>
      <c r="AN19" s="526"/>
      <c r="AO19" s="525" t="s">
        <v>6</v>
      </c>
      <c r="AP19" s="525"/>
      <c r="AQ19" s="526"/>
    </row>
    <row r="20" spans="1:43" x14ac:dyDescent="0.2">
      <c r="A20" s="45"/>
      <c r="B20" s="536" t="s">
        <v>99</v>
      </c>
      <c r="C20" s="536"/>
      <c r="D20" s="536"/>
      <c r="E20" s="536"/>
      <c r="F20" s="541" t="s">
        <v>111</v>
      </c>
      <c r="G20" s="542"/>
      <c r="H20" s="542"/>
      <c r="I20" s="542"/>
      <c r="J20" s="542"/>
      <c r="K20" s="542"/>
      <c r="L20" s="542"/>
      <c r="M20" s="542"/>
      <c r="N20" s="542"/>
      <c r="O20" s="542"/>
      <c r="P20" s="542"/>
      <c r="Q20" s="542"/>
      <c r="R20" s="542"/>
      <c r="S20" s="542"/>
      <c r="T20" s="543"/>
      <c r="U20" s="524" t="s">
        <v>123</v>
      </c>
      <c r="V20" s="525"/>
      <c r="W20" s="525"/>
      <c r="X20" s="525"/>
      <c r="Y20" s="526"/>
      <c r="Z20" s="29"/>
      <c r="AA20" s="46"/>
      <c r="AB20" s="29"/>
      <c r="AC20" s="544" t="s">
        <v>107</v>
      </c>
      <c r="AD20" s="536"/>
      <c r="AE20" s="545"/>
      <c r="AF20" s="544" t="s">
        <v>106</v>
      </c>
      <c r="AG20" s="536"/>
      <c r="AH20" s="545"/>
      <c r="AI20" s="536" t="s">
        <v>4</v>
      </c>
      <c r="AJ20" s="536"/>
      <c r="AK20" s="536"/>
      <c r="AL20" s="544" t="s">
        <v>7</v>
      </c>
      <c r="AM20" s="536"/>
      <c r="AN20" s="545"/>
      <c r="AO20" s="536" t="s">
        <v>7</v>
      </c>
      <c r="AP20" s="536"/>
      <c r="AQ20" s="545"/>
    </row>
    <row r="21" spans="1:43" ht="13.7" customHeight="1" x14ac:dyDescent="0.2">
      <c r="A21" s="47">
        <v>1</v>
      </c>
      <c r="B21" s="520"/>
      <c r="C21" s="521"/>
      <c r="D21" s="521"/>
      <c r="E21" s="522"/>
      <c r="F21" s="518"/>
      <c r="G21" s="519"/>
      <c r="H21" s="519"/>
      <c r="I21" s="519"/>
      <c r="J21" s="519"/>
      <c r="K21" s="519"/>
      <c r="L21" s="519"/>
      <c r="M21" s="519"/>
      <c r="N21" s="519"/>
      <c r="O21" s="519"/>
      <c r="P21" s="519"/>
      <c r="Q21" s="519"/>
      <c r="R21" s="519"/>
      <c r="S21" s="519"/>
      <c r="T21" s="523"/>
      <c r="U21" s="518"/>
      <c r="V21" s="519"/>
      <c r="W21" s="519"/>
      <c r="X21" s="519"/>
      <c r="Y21" s="519"/>
      <c r="Z21" s="12"/>
      <c r="AA21" s="15"/>
      <c r="AB21" s="12"/>
      <c r="AC21" s="520"/>
      <c r="AD21" s="521"/>
      <c r="AE21" s="522"/>
      <c r="AF21" s="549"/>
      <c r="AG21" s="550"/>
      <c r="AH21" s="551"/>
      <c r="AI21" s="546"/>
      <c r="AJ21" s="547"/>
      <c r="AK21" s="548"/>
      <c r="AL21" s="546"/>
      <c r="AM21" s="547"/>
      <c r="AN21" s="548"/>
      <c r="AO21" s="546"/>
      <c r="AP21" s="547"/>
      <c r="AQ21" s="548"/>
    </row>
    <row r="22" spans="1:43" ht="13.7" customHeight="1" x14ac:dyDescent="0.2">
      <c r="A22" s="48">
        <v>2</v>
      </c>
      <c r="B22" s="520"/>
      <c r="C22" s="521"/>
      <c r="D22" s="521"/>
      <c r="E22" s="522"/>
      <c r="F22" s="518"/>
      <c r="G22" s="519"/>
      <c r="H22" s="519"/>
      <c r="I22" s="519"/>
      <c r="J22" s="519"/>
      <c r="K22" s="519"/>
      <c r="L22" s="519"/>
      <c r="M22" s="519"/>
      <c r="N22" s="519"/>
      <c r="O22" s="519"/>
      <c r="P22" s="519"/>
      <c r="Q22" s="519"/>
      <c r="R22" s="519"/>
      <c r="S22" s="519"/>
      <c r="T22" s="523"/>
      <c r="U22" s="518"/>
      <c r="V22" s="519"/>
      <c r="W22" s="519"/>
      <c r="X22" s="519"/>
      <c r="Y22" s="519"/>
      <c r="Z22" s="12"/>
      <c r="AA22" s="15"/>
      <c r="AB22" s="12"/>
      <c r="AC22" s="520"/>
      <c r="AD22" s="521"/>
      <c r="AE22" s="522"/>
      <c r="AF22" s="549"/>
      <c r="AG22" s="550"/>
      <c r="AH22" s="551"/>
      <c r="AI22" s="546"/>
      <c r="AJ22" s="547"/>
      <c r="AK22" s="548"/>
      <c r="AL22" s="546"/>
      <c r="AM22" s="547"/>
      <c r="AN22" s="548"/>
      <c r="AO22" s="546"/>
      <c r="AP22" s="547"/>
      <c r="AQ22" s="548"/>
    </row>
    <row r="23" spans="1:43" ht="13.7" customHeight="1" x14ac:dyDescent="0.2">
      <c r="A23" s="47">
        <v>3</v>
      </c>
      <c r="B23" s="520"/>
      <c r="C23" s="521"/>
      <c r="D23" s="521"/>
      <c r="E23" s="522"/>
      <c r="F23" s="518"/>
      <c r="G23" s="519"/>
      <c r="H23" s="519"/>
      <c r="I23" s="519"/>
      <c r="J23" s="519"/>
      <c r="K23" s="519"/>
      <c r="L23" s="519"/>
      <c r="M23" s="519"/>
      <c r="N23" s="519"/>
      <c r="O23" s="519"/>
      <c r="P23" s="519"/>
      <c r="Q23" s="519"/>
      <c r="R23" s="519"/>
      <c r="S23" s="519"/>
      <c r="T23" s="523"/>
      <c r="U23" s="518"/>
      <c r="V23" s="519"/>
      <c r="W23" s="519"/>
      <c r="X23" s="519"/>
      <c r="Y23" s="519"/>
      <c r="Z23" s="12"/>
      <c r="AA23" s="15"/>
      <c r="AB23" s="12"/>
      <c r="AC23" s="520"/>
      <c r="AD23" s="521"/>
      <c r="AE23" s="522"/>
      <c r="AF23" s="549"/>
      <c r="AG23" s="550"/>
      <c r="AH23" s="551"/>
      <c r="AI23" s="546"/>
      <c r="AJ23" s="547"/>
      <c r="AK23" s="548"/>
      <c r="AL23" s="546"/>
      <c r="AM23" s="547"/>
      <c r="AN23" s="548"/>
      <c r="AO23" s="546"/>
      <c r="AP23" s="547"/>
      <c r="AQ23" s="548"/>
    </row>
    <row r="24" spans="1:43" ht="13.7" customHeight="1" x14ac:dyDescent="0.2">
      <c r="A24" s="48">
        <v>4</v>
      </c>
      <c r="B24" s="520"/>
      <c r="C24" s="521"/>
      <c r="D24" s="521"/>
      <c r="E24" s="522"/>
      <c r="F24" s="518"/>
      <c r="G24" s="519"/>
      <c r="H24" s="519"/>
      <c r="I24" s="519"/>
      <c r="J24" s="519"/>
      <c r="K24" s="519"/>
      <c r="L24" s="519"/>
      <c r="M24" s="519"/>
      <c r="N24" s="519"/>
      <c r="O24" s="519"/>
      <c r="P24" s="519"/>
      <c r="Q24" s="519"/>
      <c r="R24" s="519"/>
      <c r="S24" s="519"/>
      <c r="T24" s="523"/>
      <c r="U24" s="518"/>
      <c r="V24" s="519"/>
      <c r="W24" s="519"/>
      <c r="X24" s="519"/>
      <c r="Y24" s="519"/>
      <c r="Z24" s="12"/>
      <c r="AA24" s="15"/>
      <c r="AB24" s="12"/>
      <c r="AC24" s="520"/>
      <c r="AD24" s="521"/>
      <c r="AE24" s="522"/>
      <c r="AF24" s="549"/>
      <c r="AG24" s="550"/>
      <c r="AH24" s="551"/>
      <c r="AI24" s="546"/>
      <c r="AJ24" s="547"/>
      <c r="AK24" s="548"/>
      <c r="AL24" s="546"/>
      <c r="AM24" s="547"/>
      <c r="AN24" s="548"/>
      <c r="AO24" s="546"/>
      <c r="AP24" s="547"/>
      <c r="AQ24" s="548"/>
    </row>
    <row r="25" spans="1:43" ht="13.7" customHeight="1" x14ac:dyDescent="0.2">
      <c r="A25" s="47">
        <v>5</v>
      </c>
      <c r="B25" s="520"/>
      <c r="C25" s="521"/>
      <c r="D25" s="521"/>
      <c r="E25" s="522"/>
      <c r="F25" s="518"/>
      <c r="G25" s="519"/>
      <c r="H25" s="519"/>
      <c r="I25" s="519"/>
      <c r="J25" s="519"/>
      <c r="K25" s="519"/>
      <c r="L25" s="519"/>
      <c r="M25" s="519"/>
      <c r="N25" s="519"/>
      <c r="O25" s="519"/>
      <c r="P25" s="519"/>
      <c r="Q25" s="519"/>
      <c r="R25" s="519"/>
      <c r="S25" s="519"/>
      <c r="T25" s="523"/>
      <c r="U25" s="518"/>
      <c r="V25" s="519"/>
      <c r="W25" s="519"/>
      <c r="X25" s="519"/>
      <c r="Y25" s="519"/>
      <c r="Z25" s="12"/>
      <c r="AA25" s="15"/>
      <c r="AB25" s="12"/>
      <c r="AC25" s="520"/>
      <c r="AD25" s="521"/>
      <c r="AE25" s="522"/>
      <c r="AF25" s="549"/>
      <c r="AG25" s="550"/>
      <c r="AH25" s="551"/>
      <c r="AI25" s="546"/>
      <c r="AJ25" s="547"/>
      <c r="AK25" s="548"/>
      <c r="AL25" s="546"/>
      <c r="AM25" s="547"/>
      <c r="AN25" s="548"/>
      <c r="AO25" s="546"/>
      <c r="AP25" s="547"/>
      <c r="AQ25" s="548"/>
    </row>
    <row r="26" spans="1:43" ht="13.7" customHeight="1" x14ac:dyDescent="0.2">
      <c r="A26" s="48">
        <v>6</v>
      </c>
      <c r="B26" s="520"/>
      <c r="C26" s="521"/>
      <c r="D26" s="521"/>
      <c r="E26" s="522"/>
      <c r="F26" s="518"/>
      <c r="G26" s="519"/>
      <c r="H26" s="519"/>
      <c r="I26" s="519"/>
      <c r="J26" s="519"/>
      <c r="K26" s="519"/>
      <c r="L26" s="519"/>
      <c r="M26" s="519"/>
      <c r="N26" s="519"/>
      <c r="O26" s="519"/>
      <c r="P26" s="519"/>
      <c r="Q26" s="519"/>
      <c r="R26" s="519"/>
      <c r="S26" s="519"/>
      <c r="T26" s="523"/>
      <c r="U26" s="518"/>
      <c r="V26" s="519"/>
      <c r="W26" s="519"/>
      <c r="X26" s="519"/>
      <c r="Y26" s="519"/>
      <c r="Z26" s="12"/>
      <c r="AA26" s="15"/>
      <c r="AB26" s="12"/>
      <c r="AC26" s="520"/>
      <c r="AD26" s="521"/>
      <c r="AE26" s="522"/>
      <c r="AF26" s="549"/>
      <c r="AG26" s="550"/>
      <c r="AH26" s="551"/>
      <c r="AI26" s="546"/>
      <c r="AJ26" s="547"/>
      <c r="AK26" s="548"/>
      <c r="AL26" s="546"/>
      <c r="AM26" s="547"/>
      <c r="AN26" s="548"/>
      <c r="AO26" s="546"/>
      <c r="AP26" s="547"/>
      <c r="AQ26" s="548"/>
    </row>
    <row r="27" spans="1:43" ht="13.7" customHeight="1" x14ac:dyDescent="0.2">
      <c r="A27" s="47">
        <v>7</v>
      </c>
      <c r="B27" s="520"/>
      <c r="C27" s="521"/>
      <c r="D27" s="521"/>
      <c r="E27" s="522"/>
      <c r="F27" s="518"/>
      <c r="G27" s="519"/>
      <c r="H27" s="519"/>
      <c r="I27" s="519"/>
      <c r="J27" s="519"/>
      <c r="K27" s="519"/>
      <c r="L27" s="519"/>
      <c r="M27" s="519"/>
      <c r="N27" s="519"/>
      <c r="O27" s="519"/>
      <c r="P27" s="519"/>
      <c r="Q27" s="519"/>
      <c r="R27" s="519"/>
      <c r="S27" s="519"/>
      <c r="T27" s="523"/>
      <c r="U27" s="518"/>
      <c r="V27" s="519"/>
      <c r="W27" s="519"/>
      <c r="X27" s="519"/>
      <c r="Y27" s="519"/>
      <c r="Z27" s="12"/>
      <c r="AA27" s="15"/>
      <c r="AB27" s="12"/>
      <c r="AC27" s="520"/>
      <c r="AD27" s="521"/>
      <c r="AE27" s="522"/>
      <c r="AF27" s="549"/>
      <c r="AG27" s="550"/>
      <c r="AH27" s="551"/>
      <c r="AI27" s="546"/>
      <c r="AJ27" s="547"/>
      <c r="AK27" s="548"/>
      <c r="AL27" s="546"/>
      <c r="AM27" s="547"/>
      <c r="AN27" s="548"/>
      <c r="AO27" s="546"/>
      <c r="AP27" s="547"/>
      <c r="AQ27" s="548"/>
    </row>
    <row r="28" spans="1:43" ht="13.7" customHeight="1" x14ac:dyDescent="0.2">
      <c r="A28" s="48">
        <v>8</v>
      </c>
      <c r="B28" s="520"/>
      <c r="C28" s="521"/>
      <c r="D28" s="521"/>
      <c r="E28" s="522"/>
      <c r="F28" s="518"/>
      <c r="G28" s="519"/>
      <c r="H28" s="519"/>
      <c r="I28" s="519"/>
      <c r="J28" s="519"/>
      <c r="K28" s="519"/>
      <c r="L28" s="519"/>
      <c r="M28" s="519"/>
      <c r="N28" s="519"/>
      <c r="O28" s="519"/>
      <c r="P28" s="519"/>
      <c r="Q28" s="519"/>
      <c r="R28" s="519"/>
      <c r="S28" s="519"/>
      <c r="T28" s="523"/>
      <c r="U28" s="518"/>
      <c r="V28" s="519"/>
      <c r="W28" s="519"/>
      <c r="X28" s="519"/>
      <c r="Y28" s="519"/>
      <c r="Z28" s="12"/>
      <c r="AA28" s="15"/>
      <c r="AB28" s="12"/>
      <c r="AC28" s="520"/>
      <c r="AD28" s="521"/>
      <c r="AE28" s="522"/>
      <c r="AF28" s="549"/>
      <c r="AG28" s="550"/>
      <c r="AH28" s="551"/>
      <c r="AI28" s="546"/>
      <c r="AJ28" s="547"/>
      <c r="AK28" s="548"/>
      <c r="AL28" s="546"/>
      <c r="AM28" s="547"/>
      <c r="AN28" s="548"/>
      <c r="AO28" s="546"/>
      <c r="AP28" s="547"/>
      <c r="AQ28" s="548"/>
    </row>
    <row r="29" spans="1:43" ht="13.7" customHeight="1" x14ac:dyDescent="0.2">
      <c r="A29" s="47">
        <v>9</v>
      </c>
      <c r="B29" s="520"/>
      <c r="C29" s="521"/>
      <c r="D29" s="521"/>
      <c r="E29" s="522"/>
      <c r="F29" s="518"/>
      <c r="G29" s="519"/>
      <c r="H29" s="519"/>
      <c r="I29" s="519"/>
      <c r="J29" s="519"/>
      <c r="K29" s="519"/>
      <c r="L29" s="519"/>
      <c r="M29" s="519"/>
      <c r="N29" s="519"/>
      <c r="O29" s="519"/>
      <c r="P29" s="519"/>
      <c r="Q29" s="519"/>
      <c r="R29" s="519"/>
      <c r="S29" s="519"/>
      <c r="T29" s="523"/>
      <c r="U29" s="518"/>
      <c r="V29" s="519"/>
      <c r="W29" s="519"/>
      <c r="X29" s="519"/>
      <c r="Y29" s="519"/>
      <c r="Z29" s="12"/>
      <c r="AA29" s="15"/>
      <c r="AB29" s="12"/>
      <c r="AC29" s="520"/>
      <c r="AD29" s="521"/>
      <c r="AE29" s="522"/>
      <c r="AF29" s="549"/>
      <c r="AG29" s="550"/>
      <c r="AH29" s="551"/>
      <c r="AI29" s="546"/>
      <c r="AJ29" s="547"/>
      <c r="AK29" s="548"/>
      <c r="AL29" s="546"/>
      <c r="AM29" s="547"/>
      <c r="AN29" s="548"/>
      <c r="AO29" s="546"/>
      <c r="AP29" s="547"/>
      <c r="AQ29" s="548"/>
    </row>
    <row r="30" spans="1:43" ht="13.7" customHeight="1" x14ac:dyDescent="0.2">
      <c r="A30" s="48">
        <v>10</v>
      </c>
      <c r="B30" s="520"/>
      <c r="C30" s="521"/>
      <c r="D30" s="521"/>
      <c r="E30" s="522"/>
      <c r="F30" s="518"/>
      <c r="G30" s="519"/>
      <c r="H30" s="519"/>
      <c r="I30" s="519"/>
      <c r="J30" s="519"/>
      <c r="K30" s="519"/>
      <c r="L30" s="519"/>
      <c r="M30" s="519"/>
      <c r="N30" s="519"/>
      <c r="O30" s="519"/>
      <c r="P30" s="519"/>
      <c r="Q30" s="519"/>
      <c r="R30" s="519"/>
      <c r="S30" s="519"/>
      <c r="T30" s="523"/>
      <c r="U30" s="518"/>
      <c r="V30" s="519"/>
      <c r="W30" s="519"/>
      <c r="X30" s="519"/>
      <c r="Y30" s="519"/>
      <c r="Z30" s="12"/>
      <c r="AA30" s="15"/>
      <c r="AB30" s="12"/>
      <c r="AC30" s="520"/>
      <c r="AD30" s="521"/>
      <c r="AE30" s="522"/>
      <c r="AF30" s="549"/>
      <c r="AG30" s="550"/>
      <c r="AH30" s="551"/>
      <c r="AI30" s="546"/>
      <c r="AJ30" s="547"/>
      <c r="AK30" s="548"/>
      <c r="AL30" s="546"/>
      <c r="AM30" s="547"/>
      <c r="AN30" s="548"/>
      <c r="AO30" s="546"/>
      <c r="AP30" s="547"/>
      <c r="AQ30" s="548"/>
    </row>
    <row r="31" spans="1:43" ht="13.7" customHeight="1" x14ac:dyDescent="0.2">
      <c r="A31" s="47">
        <v>11</v>
      </c>
      <c r="B31" s="520"/>
      <c r="C31" s="521"/>
      <c r="D31" s="521"/>
      <c r="E31" s="522"/>
      <c r="F31" s="518"/>
      <c r="G31" s="519"/>
      <c r="H31" s="519"/>
      <c r="I31" s="519"/>
      <c r="J31" s="519"/>
      <c r="K31" s="519"/>
      <c r="L31" s="519"/>
      <c r="M31" s="519"/>
      <c r="N31" s="519"/>
      <c r="O31" s="519"/>
      <c r="P31" s="519"/>
      <c r="Q31" s="519"/>
      <c r="R31" s="519"/>
      <c r="S31" s="519"/>
      <c r="T31" s="523"/>
      <c r="U31" s="518"/>
      <c r="V31" s="519"/>
      <c r="W31" s="519"/>
      <c r="X31" s="519"/>
      <c r="Y31" s="519"/>
      <c r="Z31" s="12"/>
      <c r="AA31" s="15"/>
      <c r="AB31" s="12"/>
      <c r="AC31" s="520"/>
      <c r="AD31" s="521"/>
      <c r="AE31" s="522"/>
      <c r="AF31" s="549"/>
      <c r="AG31" s="550"/>
      <c r="AH31" s="551"/>
      <c r="AI31" s="546"/>
      <c r="AJ31" s="547"/>
      <c r="AK31" s="548"/>
      <c r="AL31" s="546"/>
      <c r="AM31" s="547"/>
      <c r="AN31" s="548"/>
      <c r="AO31" s="546"/>
      <c r="AP31" s="547"/>
      <c r="AQ31" s="548"/>
    </row>
    <row r="32" spans="1:43" ht="13.7" customHeight="1" x14ac:dyDescent="0.2">
      <c r="A32" s="48">
        <v>12</v>
      </c>
      <c r="B32" s="520"/>
      <c r="C32" s="521"/>
      <c r="D32" s="521"/>
      <c r="E32" s="522"/>
      <c r="F32" s="518"/>
      <c r="G32" s="519"/>
      <c r="H32" s="519"/>
      <c r="I32" s="519"/>
      <c r="J32" s="519"/>
      <c r="K32" s="519"/>
      <c r="L32" s="519"/>
      <c r="M32" s="519"/>
      <c r="N32" s="519"/>
      <c r="O32" s="519"/>
      <c r="P32" s="519"/>
      <c r="Q32" s="519"/>
      <c r="R32" s="519"/>
      <c r="S32" s="519"/>
      <c r="T32" s="523"/>
      <c r="U32" s="518"/>
      <c r="V32" s="519"/>
      <c r="W32" s="519"/>
      <c r="X32" s="519"/>
      <c r="Y32" s="519"/>
      <c r="Z32" s="12"/>
      <c r="AA32" s="15"/>
      <c r="AB32" s="12"/>
      <c r="AC32" s="520"/>
      <c r="AD32" s="521"/>
      <c r="AE32" s="522"/>
      <c r="AF32" s="549"/>
      <c r="AG32" s="550"/>
      <c r="AH32" s="551"/>
      <c r="AI32" s="546"/>
      <c r="AJ32" s="547"/>
      <c r="AK32" s="548"/>
      <c r="AL32" s="546"/>
      <c r="AM32" s="547"/>
      <c r="AN32" s="548"/>
      <c r="AO32" s="546"/>
      <c r="AP32" s="547"/>
      <c r="AQ32" s="548"/>
    </row>
    <row r="33" spans="1:43" ht="13.7" customHeight="1" x14ac:dyDescent="0.2">
      <c r="A33" s="47">
        <v>13</v>
      </c>
      <c r="B33" s="520"/>
      <c r="C33" s="521"/>
      <c r="D33" s="521"/>
      <c r="E33" s="522"/>
      <c r="F33" s="518"/>
      <c r="G33" s="519"/>
      <c r="H33" s="519"/>
      <c r="I33" s="519"/>
      <c r="J33" s="519"/>
      <c r="K33" s="519"/>
      <c r="L33" s="519"/>
      <c r="M33" s="519"/>
      <c r="N33" s="519"/>
      <c r="O33" s="519"/>
      <c r="P33" s="519"/>
      <c r="Q33" s="519"/>
      <c r="R33" s="519"/>
      <c r="S33" s="519"/>
      <c r="T33" s="523"/>
      <c r="U33" s="518"/>
      <c r="V33" s="519"/>
      <c r="W33" s="519"/>
      <c r="X33" s="519"/>
      <c r="Y33" s="519"/>
      <c r="Z33" s="12"/>
      <c r="AA33" s="15"/>
      <c r="AB33" s="12"/>
      <c r="AC33" s="520"/>
      <c r="AD33" s="521"/>
      <c r="AE33" s="522"/>
      <c r="AF33" s="549"/>
      <c r="AG33" s="550"/>
      <c r="AH33" s="551"/>
      <c r="AI33" s="546"/>
      <c r="AJ33" s="547"/>
      <c r="AK33" s="548"/>
      <c r="AL33" s="546"/>
      <c r="AM33" s="547"/>
      <c r="AN33" s="548"/>
      <c r="AO33" s="546"/>
      <c r="AP33" s="547"/>
      <c r="AQ33" s="548"/>
    </row>
    <row r="34" spans="1:43" ht="13.7" customHeight="1" x14ac:dyDescent="0.2">
      <c r="A34" s="48">
        <v>14</v>
      </c>
      <c r="B34" s="520"/>
      <c r="C34" s="521"/>
      <c r="D34" s="521"/>
      <c r="E34" s="522"/>
      <c r="F34" s="518"/>
      <c r="G34" s="519"/>
      <c r="H34" s="519"/>
      <c r="I34" s="519"/>
      <c r="J34" s="519"/>
      <c r="K34" s="519"/>
      <c r="L34" s="519"/>
      <c r="M34" s="519"/>
      <c r="N34" s="519"/>
      <c r="O34" s="519"/>
      <c r="P34" s="519"/>
      <c r="Q34" s="519"/>
      <c r="R34" s="519"/>
      <c r="S34" s="519"/>
      <c r="T34" s="523"/>
      <c r="U34" s="518"/>
      <c r="V34" s="519"/>
      <c r="W34" s="519"/>
      <c r="X34" s="519"/>
      <c r="Y34" s="519"/>
      <c r="Z34" s="12"/>
      <c r="AA34" s="15"/>
      <c r="AB34" s="12"/>
      <c r="AC34" s="520"/>
      <c r="AD34" s="521"/>
      <c r="AE34" s="522"/>
      <c r="AF34" s="549"/>
      <c r="AG34" s="550"/>
      <c r="AH34" s="551"/>
      <c r="AI34" s="546"/>
      <c r="AJ34" s="547"/>
      <c r="AK34" s="548"/>
      <c r="AL34" s="546"/>
      <c r="AM34" s="547"/>
      <c r="AN34" s="548"/>
      <c r="AO34" s="546"/>
      <c r="AP34" s="547"/>
      <c r="AQ34" s="548"/>
    </row>
    <row r="35" spans="1:43" ht="13.7" customHeight="1" x14ac:dyDescent="0.2">
      <c r="A35" s="47">
        <v>15</v>
      </c>
      <c r="B35" s="520"/>
      <c r="C35" s="521"/>
      <c r="D35" s="521"/>
      <c r="E35" s="522"/>
      <c r="F35" s="518"/>
      <c r="G35" s="519"/>
      <c r="H35" s="519"/>
      <c r="I35" s="519"/>
      <c r="J35" s="519"/>
      <c r="K35" s="519"/>
      <c r="L35" s="519"/>
      <c r="M35" s="519"/>
      <c r="N35" s="519"/>
      <c r="O35" s="519"/>
      <c r="P35" s="519"/>
      <c r="Q35" s="519"/>
      <c r="R35" s="519"/>
      <c r="S35" s="519"/>
      <c r="T35" s="523"/>
      <c r="U35" s="518"/>
      <c r="V35" s="519"/>
      <c r="W35" s="519"/>
      <c r="X35" s="519"/>
      <c r="Y35" s="519"/>
      <c r="Z35" s="12"/>
      <c r="AA35" s="15"/>
      <c r="AB35" s="12"/>
      <c r="AC35" s="520"/>
      <c r="AD35" s="521"/>
      <c r="AE35" s="522"/>
      <c r="AF35" s="549"/>
      <c r="AG35" s="550"/>
      <c r="AH35" s="551"/>
      <c r="AI35" s="546"/>
      <c r="AJ35" s="547"/>
      <c r="AK35" s="548"/>
      <c r="AL35" s="546"/>
      <c r="AM35" s="547"/>
      <c r="AN35" s="548"/>
      <c r="AO35" s="546"/>
      <c r="AP35" s="547"/>
      <c r="AQ35" s="548"/>
    </row>
    <row r="36" spans="1:43" ht="13.7" customHeight="1" x14ac:dyDescent="0.2">
      <c r="A36" s="48">
        <v>16</v>
      </c>
      <c r="B36" s="520"/>
      <c r="C36" s="521"/>
      <c r="D36" s="521"/>
      <c r="E36" s="522"/>
      <c r="F36" s="518"/>
      <c r="G36" s="519"/>
      <c r="H36" s="519"/>
      <c r="I36" s="519"/>
      <c r="J36" s="519"/>
      <c r="K36" s="519"/>
      <c r="L36" s="519"/>
      <c r="M36" s="519"/>
      <c r="N36" s="519"/>
      <c r="O36" s="519"/>
      <c r="P36" s="519"/>
      <c r="Q36" s="519"/>
      <c r="R36" s="519"/>
      <c r="S36" s="519"/>
      <c r="T36" s="523"/>
      <c r="U36" s="518"/>
      <c r="V36" s="519"/>
      <c r="W36" s="519"/>
      <c r="X36" s="519"/>
      <c r="Y36" s="519"/>
      <c r="Z36" s="12"/>
      <c r="AA36" s="15"/>
      <c r="AB36" s="12"/>
      <c r="AC36" s="520"/>
      <c r="AD36" s="521"/>
      <c r="AE36" s="522"/>
      <c r="AF36" s="549"/>
      <c r="AG36" s="550"/>
      <c r="AH36" s="551"/>
      <c r="AI36" s="546"/>
      <c r="AJ36" s="547"/>
      <c r="AK36" s="548"/>
      <c r="AL36" s="546"/>
      <c r="AM36" s="547"/>
      <c r="AN36" s="548"/>
      <c r="AO36" s="546"/>
      <c r="AP36" s="547"/>
      <c r="AQ36" s="548"/>
    </row>
    <row r="37" spans="1:43" ht="13.7" customHeight="1" x14ac:dyDescent="0.2">
      <c r="A37" s="47">
        <v>17</v>
      </c>
      <c r="B37" s="520"/>
      <c r="C37" s="521"/>
      <c r="D37" s="521"/>
      <c r="E37" s="522"/>
      <c r="F37" s="518"/>
      <c r="G37" s="519"/>
      <c r="H37" s="519"/>
      <c r="I37" s="519"/>
      <c r="J37" s="519"/>
      <c r="K37" s="519"/>
      <c r="L37" s="519"/>
      <c r="M37" s="519"/>
      <c r="N37" s="519"/>
      <c r="O37" s="519"/>
      <c r="P37" s="519"/>
      <c r="Q37" s="519"/>
      <c r="R37" s="519"/>
      <c r="S37" s="519"/>
      <c r="T37" s="523"/>
      <c r="U37" s="518"/>
      <c r="V37" s="519"/>
      <c r="W37" s="519"/>
      <c r="X37" s="519"/>
      <c r="Y37" s="519"/>
      <c r="Z37" s="12"/>
      <c r="AA37" s="15"/>
      <c r="AB37" s="12"/>
      <c r="AC37" s="520"/>
      <c r="AD37" s="521"/>
      <c r="AE37" s="522"/>
      <c r="AF37" s="549"/>
      <c r="AG37" s="550"/>
      <c r="AH37" s="551"/>
      <c r="AI37" s="546"/>
      <c r="AJ37" s="547"/>
      <c r="AK37" s="548"/>
      <c r="AL37" s="546"/>
      <c r="AM37" s="547"/>
      <c r="AN37" s="548"/>
      <c r="AO37" s="546"/>
      <c r="AP37" s="547"/>
      <c r="AQ37" s="548"/>
    </row>
    <row r="38" spans="1:43" ht="13.7" customHeight="1" x14ac:dyDescent="0.2">
      <c r="A38" s="48">
        <v>18</v>
      </c>
      <c r="B38" s="520"/>
      <c r="C38" s="521"/>
      <c r="D38" s="521"/>
      <c r="E38" s="522"/>
      <c r="F38" s="518"/>
      <c r="G38" s="519"/>
      <c r="H38" s="519"/>
      <c r="I38" s="519"/>
      <c r="J38" s="519"/>
      <c r="K38" s="519"/>
      <c r="L38" s="519"/>
      <c r="M38" s="519"/>
      <c r="N38" s="519"/>
      <c r="O38" s="519"/>
      <c r="P38" s="519"/>
      <c r="Q38" s="519"/>
      <c r="R38" s="519"/>
      <c r="S38" s="519"/>
      <c r="T38" s="523"/>
      <c r="U38" s="518"/>
      <c r="V38" s="519"/>
      <c r="W38" s="519"/>
      <c r="X38" s="519"/>
      <c r="Y38" s="519"/>
      <c r="Z38" s="12"/>
      <c r="AA38" s="15"/>
      <c r="AB38" s="12"/>
      <c r="AC38" s="520"/>
      <c r="AD38" s="521"/>
      <c r="AE38" s="522"/>
      <c r="AF38" s="549"/>
      <c r="AG38" s="550"/>
      <c r="AH38" s="551"/>
      <c r="AI38" s="546"/>
      <c r="AJ38" s="547"/>
      <c r="AK38" s="548"/>
      <c r="AL38" s="546"/>
      <c r="AM38" s="547"/>
      <c r="AN38" s="548"/>
      <c r="AO38" s="546"/>
      <c r="AP38" s="547"/>
      <c r="AQ38" s="548"/>
    </row>
    <row r="39" spans="1:43" ht="13.7" customHeight="1" x14ac:dyDescent="0.2">
      <c r="A39" s="47">
        <v>19</v>
      </c>
      <c r="B39" s="520"/>
      <c r="C39" s="521"/>
      <c r="D39" s="521"/>
      <c r="E39" s="522"/>
      <c r="F39" s="518"/>
      <c r="G39" s="519"/>
      <c r="H39" s="519"/>
      <c r="I39" s="519"/>
      <c r="J39" s="519"/>
      <c r="K39" s="519"/>
      <c r="L39" s="519"/>
      <c r="M39" s="519"/>
      <c r="N39" s="519"/>
      <c r="O39" s="519"/>
      <c r="P39" s="519"/>
      <c r="Q39" s="519"/>
      <c r="R39" s="519"/>
      <c r="S39" s="519"/>
      <c r="T39" s="523"/>
      <c r="U39" s="518"/>
      <c r="V39" s="519"/>
      <c r="W39" s="519"/>
      <c r="X39" s="519"/>
      <c r="Y39" s="519"/>
      <c r="Z39" s="12"/>
      <c r="AA39" s="15"/>
      <c r="AB39" s="12"/>
      <c r="AC39" s="520"/>
      <c r="AD39" s="521"/>
      <c r="AE39" s="522"/>
      <c r="AF39" s="549"/>
      <c r="AG39" s="550"/>
      <c r="AH39" s="551"/>
      <c r="AI39" s="546"/>
      <c r="AJ39" s="547"/>
      <c r="AK39" s="548"/>
      <c r="AL39" s="546"/>
      <c r="AM39" s="547"/>
      <c r="AN39" s="548"/>
      <c r="AO39" s="546"/>
      <c r="AP39" s="547"/>
      <c r="AQ39" s="548"/>
    </row>
    <row r="40" spans="1:43" ht="13.7" customHeight="1" x14ac:dyDescent="0.2">
      <c r="A40" s="48">
        <v>20</v>
      </c>
      <c r="B40" s="520"/>
      <c r="C40" s="521"/>
      <c r="D40" s="521"/>
      <c r="E40" s="522"/>
      <c r="F40" s="518"/>
      <c r="G40" s="519"/>
      <c r="H40" s="519"/>
      <c r="I40" s="519"/>
      <c r="J40" s="519"/>
      <c r="K40" s="519"/>
      <c r="L40" s="519"/>
      <c r="M40" s="519"/>
      <c r="N40" s="519"/>
      <c r="O40" s="519"/>
      <c r="P40" s="519"/>
      <c r="Q40" s="519"/>
      <c r="R40" s="519"/>
      <c r="S40" s="519"/>
      <c r="T40" s="523"/>
      <c r="U40" s="518"/>
      <c r="V40" s="519"/>
      <c r="W40" s="519"/>
      <c r="X40" s="519"/>
      <c r="Y40" s="519"/>
      <c r="Z40" s="12"/>
      <c r="AA40" s="15"/>
      <c r="AB40" s="12"/>
      <c r="AC40" s="520"/>
      <c r="AD40" s="521"/>
      <c r="AE40" s="522"/>
      <c r="AF40" s="549"/>
      <c r="AG40" s="550"/>
      <c r="AH40" s="551"/>
      <c r="AI40" s="546"/>
      <c r="AJ40" s="547"/>
      <c r="AK40" s="548"/>
      <c r="AL40" s="546"/>
      <c r="AM40" s="547"/>
      <c r="AN40" s="548"/>
      <c r="AO40" s="546"/>
      <c r="AP40" s="547"/>
      <c r="AQ40" s="548"/>
    </row>
    <row r="41" spans="1:43" ht="13.7" customHeight="1" x14ac:dyDescent="0.2">
      <c r="A41" s="47">
        <v>21</v>
      </c>
      <c r="B41" s="520"/>
      <c r="C41" s="521"/>
      <c r="D41" s="521"/>
      <c r="E41" s="522"/>
      <c r="F41" s="518"/>
      <c r="G41" s="519"/>
      <c r="H41" s="519"/>
      <c r="I41" s="519"/>
      <c r="J41" s="519"/>
      <c r="K41" s="519"/>
      <c r="L41" s="519"/>
      <c r="M41" s="519"/>
      <c r="N41" s="519"/>
      <c r="O41" s="519"/>
      <c r="P41" s="519"/>
      <c r="Q41" s="519"/>
      <c r="R41" s="519"/>
      <c r="S41" s="519"/>
      <c r="T41" s="523"/>
      <c r="U41" s="518"/>
      <c r="V41" s="519"/>
      <c r="W41" s="519"/>
      <c r="X41" s="519"/>
      <c r="Y41" s="519"/>
      <c r="Z41" s="12"/>
      <c r="AA41" s="15"/>
      <c r="AB41" s="12"/>
      <c r="AC41" s="520"/>
      <c r="AD41" s="521"/>
      <c r="AE41" s="522"/>
      <c r="AF41" s="549"/>
      <c r="AG41" s="550"/>
      <c r="AH41" s="551"/>
      <c r="AI41" s="546"/>
      <c r="AJ41" s="547"/>
      <c r="AK41" s="548"/>
      <c r="AL41" s="546"/>
      <c r="AM41" s="547"/>
      <c r="AN41" s="548"/>
      <c r="AO41" s="546"/>
      <c r="AP41" s="547"/>
      <c r="AQ41" s="548"/>
    </row>
    <row r="42" spans="1:43" ht="13.7" customHeight="1" x14ac:dyDescent="0.2">
      <c r="A42" s="48">
        <v>22</v>
      </c>
      <c r="B42" s="520"/>
      <c r="C42" s="521"/>
      <c r="D42" s="521"/>
      <c r="E42" s="522"/>
      <c r="F42" s="518"/>
      <c r="G42" s="519"/>
      <c r="H42" s="519"/>
      <c r="I42" s="519"/>
      <c r="J42" s="519"/>
      <c r="K42" s="519"/>
      <c r="L42" s="519"/>
      <c r="M42" s="519"/>
      <c r="N42" s="519"/>
      <c r="O42" s="519"/>
      <c r="P42" s="519"/>
      <c r="Q42" s="519"/>
      <c r="R42" s="519"/>
      <c r="S42" s="519"/>
      <c r="T42" s="523"/>
      <c r="U42" s="518"/>
      <c r="V42" s="519"/>
      <c r="W42" s="519"/>
      <c r="X42" s="519"/>
      <c r="Y42" s="519"/>
      <c r="Z42" s="12"/>
      <c r="AA42" s="15"/>
      <c r="AB42" s="12"/>
      <c r="AC42" s="520"/>
      <c r="AD42" s="521"/>
      <c r="AE42" s="522"/>
      <c r="AF42" s="549"/>
      <c r="AG42" s="550"/>
      <c r="AH42" s="551"/>
      <c r="AI42" s="546"/>
      <c r="AJ42" s="547"/>
      <c r="AK42" s="548"/>
      <c r="AL42" s="546"/>
      <c r="AM42" s="547"/>
      <c r="AN42" s="548"/>
      <c r="AO42" s="546"/>
      <c r="AP42" s="547"/>
      <c r="AQ42" s="548"/>
    </row>
    <row r="43" spans="1:43" ht="13.7" customHeight="1" x14ac:dyDescent="0.2">
      <c r="A43" s="47">
        <v>23</v>
      </c>
      <c r="B43" s="520"/>
      <c r="C43" s="521"/>
      <c r="D43" s="521"/>
      <c r="E43" s="522"/>
      <c r="F43" s="518"/>
      <c r="G43" s="519"/>
      <c r="H43" s="519"/>
      <c r="I43" s="519"/>
      <c r="J43" s="519"/>
      <c r="K43" s="519"/>
      <c r="L43" s="519"/>
      <c r="M43" s="519"/>
      <c r="N43" s="519"/>
      <c r="O43" s="519"/>
      <c r="P43" s="519"/>
      <c r="Q43" s="519"/>
      <c r="R43" s="519"/>
      <c r="S43" s="519"/>
      <c r="T43" s="523"/>
      <c r="U43" s="518"/>
      <c r="V43" s="519"/>
      <c r="W43" s="519"/>
      <c r="X43" s="519"/>
      <c r="Y43" s="519"/>
      <c r="Z43" s="12"/>
      <c r="AA43" s="15"/>
      <c r="AB43" s="12"/>
      <c r="AC43" s="520"/>
      <c r="AD43" s="521"/>
      <c r="AE43" s="522"/>
      <c r="AF43" s="549"/>
      <c r="AG43" s="550"/>
      <c r="AH43" s="551"/>
      <c r="AI43" s="546"/>
      <c r="AJ43" s="547"/>
      <c r="AK43" s="548"/>
      <c r="AL43" s="546"/>
      <c r="AM43" s="547"/>
      <c r="AN43" s="548"/>
      <c r="AO43" s="546"/>
      <c r="AP43" s="547"/>
      <c r="AQ43" s="548"/>
    </row>
    <row r="44" spans="1:43" ht="13.7" customHeight="1" x14ac:dyDescent="0.2">
      <c r="A44" s="48">
        <v>24</v>
      </c>
      <c r="B44" s="520"/>
      <c r="C44" s="521"/>
      <c r="D44" s="521"/>
      <c r="E44" s="522"/>
      <c r="F44" s="518"/>
      <c r="G44" s="519"/>
      <c r="H44" s="519"/>
      <c r="I44" s="519"/>
      <c r="J44" s="519"/>
      <c r="K44" s="519"/>
      <c r="L44" s="519"/>
      <c r="M44" s="519"/>
      <c r="N44" s="519"/>
      <c r="O44" s="519"/>
      <c r="P44" s="519"/>
      <c r="Q44" s="519"/>
      <c r="R44" s="519"/>
      <c r="S44" s="519"/>
      <c r="T44" s="523"/>
      <c r="U44" s="518"/>
      <c r="V44" s="519"/>
      <c r="W44" s="519"/>
      <c r="X44" s="519"/>
      <c r="Y44" s="519"/>
      <c r="Z44" s="12"/>
      <c r="AA44" s="15"/>
      <c r="AB44" s="12"/>
      <c r="AC44" s="520"/>
      <c r="AD44" s="521"/>
      <c r="AE44" s="522"/>
      <c r="AF44" s="549"/>
      <c r="AG44" s="550"/>
      <c r="AH44" s="551"/>
      <c r="AI44" s="546"/>
      <c r="AJ44" s="547"/>
      <c r="AK44" s="548"/>
      <c r="AL44" s="546"/>
      <c r="AM44" s="547"/>
      <c r="AN44" s="548"/>
      <c r="AO44" s="546"/>
      <c r="AP44" s="547"/>
      <c r="AQ44" s="548"/>
    </row>
    <row r="45" spans="1:43" ht="13.7" customHeight="1" x14ac:dyDescent="0.2">
      <c r="A45" s="47">
        <v>25</v>
      </c>
      <c r="B45" s="520"/>
      <c r="C45" s="521"/>
      <c r="D45" s="521"/>
      <c r="E45" s="522"/>
      <c r="F45" s="518"/>
      <c r="G45" s="519"/>
      <c r="H45" s="519"/>
      <c r="I45" s="519"/>
      <c r="J45" s="519"/>
      <c r="K45" s="519"/>
      <c r="L45" s="519"/>
      <c r="M45" s="519"/>
      <c r="N45" s="519"/>
      <c r="O45" s="519"/>
      <c r="P45" s="519"/>
      <c r="Q45" s="519"/>
      <c r="R45" s="519"/>
      <c r="S45" s="519"/>
      <c r="T45" s="523"/>
      <c r="U45" s="518"/>
      <c r="V45" s="519"/>
      <c r="W45" s="519"/>
      <c r="X45" s="519"/>
      <c r="Y45" s="519"/>
      <c r="Z45" s="12"/>
      <c r="AA45" s="15"/>
      <c r="AB45" s="12"/>
      <c r="AC45" s="520"/>
      <c r="AD45" s="521"/>
      <c r="AE45" s="522"/>
      <c r="AF45" s="549"/>
      <c r="AG45" s="550"/>
      <c r="AH45" s="551"/>
      <c r="AI45" s="546"/>
      <c r="AJ45" s="547"/>
      <c r="AK45" s="548"/>
      <c r="AL45" s="546"/>
      <c r="AM45" s="547"/>
      <c r="AN45" s="548"/>
      <c r="AO45" s="546"/>
      <c r="AP45" s="547"/>
      <c r="AQ45" s="548"/>
    </row>
    <row r="46" spans="1:43" ht="13.7" customHeight="1" x14ac:dyDescent="0.2">
      <c r="A46" s="48">
        <v>26</v>
      </c>
      <c r="B46" s="520"/>
      <c r="C46" s="521"/>
      <c r="D46" s="521"/>
      <c r="E46" s="522"/>
      <c r="F46" s="518"/>
      <c r="G46" s="519"/>
      <c r="H46" s="519"/>
      <c r="I46" s="519"/>
      <c r="J46" s="519"/>
      <c r="K46" s="519"/>
      <c r="L46" s="519"/>
      <c r="M46" s="519"/>
      <c r="N46" s="519"/>
      <c r="O46" s="519"/>
      <c r="P46" s="519"/>
      <c r="Q46" s="519"/>
      <c r="R46" s="519"/>
      <c r="S46" s="519"/>
      <c r="T46" s="523"/>
      <c r="U46" s="518"/>
      <c r="V46" s="519"/>
      <c r="W46" s="519"/>
      <c r="X46" s="519"/>
      <c r="Y46" s="519"/>
      <c r="Z46" s="12"/>
      <c r="AA46" s="15"/>
      <c r="AB46" s="12"/>
      <c r="AC46" s="520"/>
      <c r="AD46" s="521"/>
      <c r="AE46" s="522"/>
      <c r="AF46" s="549"/>
      <c r="AG46" s="550"/>
      <c r="AH46" s="551"/>
      <c r="AI46" s="546"/>
      <c r="AJ46" s="547"/>
      <c r="AK46" s="548"/>
      <c r="AL46" s="546"/>
      <c r="AM46" s="547"/>
      <c r="AN46" s="548"/>
      <c r="AO46" s="546"/>
      <c r="AP46" s="547"/>
      <c r="AQ46" s="548"/>
    </row>
    <row r="47" spans="1:43" ht="13.7" customHeight="1" x14ac:dyDescent="0.2">
      <c r="A47" s="47">
        <v>27</v>
      </c>
      <c r="B47" s="520"/>
      <c r="C47" s="521"/>
      <c r="D47" s="521"/>
      <c r="E47" s="522"/>
      <c r="F47" s="518"/>
      <c r="G47" s="519"/>
      <c r="H47" s="519"/>
      <c r="I47" s="519"/>
      <c r="J47" s="519"/>
      <c r="K47" s="519"/>
      <c r="L47" s="519"/>
      <c r="M47" s="519"/>
      <c r="N47" s="519"/>
      <c r="O47" s="519"/>
      <c r="P47" s="519"/>
      <c r="Q47" s="519"/>
      <c r="R47" s="519"/>
      <c r="S47" s="519"/>
      <c r="T47" s="523"/>
      <c r="U47" s="518"/>
      <c r="V47" s="519"/>
      <c r="W47" s="519"/>
      <c r="X47" s="519"/>
      <c r="Y47" s="519"/>
      <c r="Z47" s="12"/>
      <c r="AA47" s="15"/>
      <c r="AB47" s="12"/>
      <c r="AC47" s="520"/>
      <c r="AD47" s="521"/>
      <c r="AE47" s="522"/>
      <c r="AF47" s="549"/>
      <c r="AG47" s="550"/>
      <c r="AH47" s="551"/>
      <c r="AI47" s="546"/>
      <c r="AJ47" s="547"/>
      <c r="AK47" s="548"/>
      <c r="AL47" s="546"/>
      <c r="AM47" s="547"/>
      <c r="AN47" s="548"/>
      <c r="AO47" s="546"/>
      <c r="AP47" s="547"/>
      <c r="AQ47" s="548"/>
    </row>
    <row r="48" spans="1:43" ht="13.7" customHeight="1" x14ac:dyDescent="0.2">
      <c r="A48" s="48">
        <v>28</v>
      </c>
      <c r="B48" s="520"/>
      <c r="C48" s="521"/>
      <c r="D48" s="521"/>
      <c r="E48" s="522"/>
      <c r="F48" s="518"/>
      <c r="G48" s="519"/>
      <c r="H48" s="519"/>
      <c r="I48" s="519"/>
      <c r="J48" s="519"/>
      <c r="K48" s="519"/>
      <c r="L48" s="519"/>
      <c r="M48" s="519"/>
      <c r="N48" s="519"/>
      <c r="O48" s="519"/>
      <c r="P48" s="519"/>
      <c r="Q48" s="519"/>
      <c r="R48" s="519"/>
      <c r="S48" s="519"/>
      <c r="T48" s="523"/>
      <c r="U48" s="518"/>
      <c r="V48" s="519"/>
      <c r="W48" s="519"/>
      <c r="X48" s="519"/>
      <c r="Y48" s="519"/>
      <c r="Z48" s="12"/>
      <c r="AA48" s="15"/>
      <c r="AB48" s="12"/>
      <c r="AC48" s="520"/>
      <c r="AD48" s="521"/>
      <c r="AE48" s="522"/>
      <c r="AF48" s="549"/>
      <c r="AG48" s="550"/>
      <c r="AH48" s="551"/>
      <c r="AI48" s="546"/>
      <c r="AJ48" s="547"/>
      <c r="AK48" s="548"/>
      <c r="AL48" s="546"/>
      <c r="AM48" s="547"/>
      <c r="AN48" s="548"/>
      <c r="AO48" s="546"/>
      <c r="AP48" s="547"/>
      <c r="AQ48" s="548"/>
    </row>
    <row r="49" spans="1:43" ht="13.7" customHeight="1" x14ac:dyDescent="0.2">
      <c r="A49" s="47">
        <v>29</v>
      </c>
      <c r="B49" s="520"/>
      <c r="C49" s="521"/>
      <c r="D49" s="521"/>
      <c r="E49" s="522"/>
      <c r="F49" s="518"/>
      <c r="G49" s="519"/>
      <c r="H49" s="519"/>
      <c r="I49" s="519"/>
      <c r="J49" s="519"/>
      <c r="K49" s="519"/>
      <c r="L49" s="519"/>
      <c r="M49" s="519"/>
      <c r="N49" s="519"/>
      <c r="O49" s="519"/>
      <c r="P49" s="519"/>
      <c r="Q49" s="519"/>
      <c r="R49" s="519"/>
      <c r="S49" s="519"/>
      <c r="T49" s="523"/>
      <c r="U49" s="518"/>
      <c r="V49" s="519"/>
      <c r="W49" s="519"/>
      <c r="X49" s="519"/>
      <c r="Y49" s="519"/>
      <c r="Z49" s="12"/>
      <c r="AA49" s="15"/>
      <c r="AB49" s="12"/>
      <c r="AC49" s="520"/>
      <c r="AD49" s="521"/>
      <c r="AE49" s="522"/>
      <c r="AF49" s="549"/>
      <c r="AG49" s="550"/>
      <c r="AH49" s="551"/>
      <c r="AI49" s="546"/>
      <c r="AJ49" s="547"/>
      <c r="AK49" s="548"/>
      <c r="AL49" s="546"/>
      <c r="AM49" s="547"/>
      <c r="AN49" s="548"/>
      <c r="AO49" s="546"/>
      <c r="AP49" s="547"/>
      <c r="AQ49" s="548"/>
    </row>
    <row r="50" spans="1:43" ht="13.7" customHeight="1" x14ac:dyDescent="0.2">
      <c r="A50" s="48">
        <v>30</v>
      </c>
      <c r="B50" s="520"/>
      <c r="C50" s="521"/>
      <c r="D50" s="521"/>
      <c r="E50" s="522"/>
      <c r="F50" s="518"/>
      <c r="G50" s="519"/>
      <c r="H50" s="519"/>
      <c r="I50" s="519"/>
      <c r="J50" s="519"/>
      <c r="K50" s="519"/>
      <c r="L50" s="519"/>
      <c r="M50" s="519"/>
      <c r="N50" s="519"/>
      <c r="O50" s="519"/>
      <c r="P50" s="519"/>
      <c r="Q50" s="519"/>
      <c r="R50" s="519"/>
      <c r="S50" s="519"/>
      <c r="T50" s="523"/>
      <c r="U50" s="518"/>
      <c r="V50" s="519"/>
      <c r="W50" s="519"/>
      <c r="X50" s="519"/>
      <c r="Y50" s="519"/>
      <c r="Z50" s="12"/>
      <c r="AA50" s="15"/>
      <c r="AB50" s="12"/>
      <c r="AC50" s="520"/>
      <c r="AD50" s="521"/>
      <c r="AE50" s="522"/>
      <c r="AF50" s="549"/>
      <c r="AG50" s="550"/>
      <c r="AH50" s="551"/>
      <c r="AI50" s="546"/>
      <c r="AJ50" s="547"/>
      <c r="AK50" s="548"/>
      <c r="AL50" s="546"/>
      <c r="AM50" s="547"/>
      <c r="AN50" s="548"/>
      <c r="AO50" s="546"/>
      <c r="AP50" s="547"/>
      <c r="AQ50" s="548"/>
    </row>
    <row r="51" spans="1:43" ht="13.7" customHeight="1" x14ac:dyDescent="0.2">
      <c r="A51" s="47">
        <v>31</v>
      </c>
      <c r="B51" s="520"/>
      <c r="C51" s="521"/>
      <c r="D51" s="521"/>
      <c r="E51" s="522"/>
      <c r="F51" s="518"/>
      <c r="G51" s="519"/>
      <c r="H51" s="519"/>
      <c r="I51" s="519"/>
      <c r="J51" s="519"/>
      <c r="K51" s="519"/>
      <c r="L51" s="519"/>
      <c r="M51" s="519"/>
      <c r="N51" s="519"/>
      <c r="O51" s="519"/>
      <c r="P51" s="519"/>
      <c r="Q51" s="519"/>
      <c r="R51" s="519"/>
      <c r="S51" s="519"/>
      <c r="T51" s="523"/>
      <c r="U51" s="518"/>
      <c r="V51" s="519"/>
      <c r="W51" s="519"/>
      <c r="X51" s="519"/>
      <c r="Y51" s="519"/>
      <c r="Z51" s="12"/>
      <c r="AA51" s="15"/>
      <c r="AB51" s="12"/>
      <c r="AC51" s="520"/>
      <c r="AD51" s="521"/>
      <c r="AE51" s="522"/>
      <c r="AF51" s="549"/>
      <c r="AG51" s="550"/>
      <c r="AH51" s="551"/>
      <c r="AI51" s="546"/>
      <c r="AJ51" s="547"/>
      <c r="AK51" s="548"/>
      <c r="AL51" s="546"/>
      <c r="AM51" s="547"/>
      <c r="AN51" s="548"/>
      <c r="AO51" s="546"/>
      <c r="AP51" s="547"/>
      <c r="AQ51" s="548"/>
    </row>
    <row r="52" spans="1:43" ht="13.7" customHeight="1" x14ac:dyDescent="0.2">
      <c r="A52" s="48">
        <v>32</v>
      </c>
      <c r="B52" s="520"/>
      <c r="C52" s="521"/>
      <c r="D52" s="521"/>
      <c r="E52" s="522"/>
      <c r="F52" s="518"/>
      <c r="G52" s="519"/>
      <c r="H52" s="519"/>
      <c r="I52" s="519"/>
      <c r="J52" s="519"/>
      <c r="K52" s="519"/>
      <c r="L52" s="519"/>
      <c r="M52" s="519"/>
      <c r="N52" s="519"/>
      <c r="O52" s="519"/>
      <c r="P52" s="519"/>
      <c r="Q52" s="519"/>
      <c r="R52" s="519"/>
      <c r="S52" s="519"/>
      <c r="T52" s="523"/>
      <c r="U52" s="518"/>
      <c r="V52" s="519"/>
      <c r="W52" s="519"/>
      <c r="X52" s="519"/>
      <c r="Y52" s="519"/>
      <c r="Z52" s="12"/>
      <c r="AA52" s="15"/>
      <c r="AB52" s="12"/>
      <c r="AC52" s="520"/>
      <c r="AD52" s="521"/>
      <c r="AE52" s="522"/>
      <c r="AF52" s="549"/>
      <c r="AG52" s="550"/>
      <c r="AH52" s="551"/>
      <c r="AI52" s="546"/>
      <c r="AJ52" s="547"/>
      <c r="AK52" s="548"/>
      <c r="AL52" s="546"/>
      <c r="AM52" s="547"/>
      <c r="AN52" s="548"/>
      <c r="AO52" s="546"/>
      <c r="AP52" s="547"/>
      <c r="AQ52" s="548"/>
    </row>
    <row r="53" spans="1:43" ht="13.7" customHeight="1" x14ac:dyDescent="0.2">
      <c r="A53" s="47">
        <v>33</v>
      </c>
      <c r="B53" s="520"/>
      <c r="C53" s="521"/>
      <c r="D53" s="521"/>
      <c r="E53" s="522"/>
      <c r="F53" s="518"/>
      <c r="G53" s="519"/>
      <c r="H53" s="519"/>
      <c r="I53" s="519"/>
      <c r="J53" s="519"/>
      <c r="K53" s="519"/>
      <c r="L53" s="519"/>
      <c r="M53" s="519"/>
      <c r="N53" s="519"/>
      <c r="O53" s="519"/>
      <c r="P53" s="519"/>
      <c r="Q53" s="519"/>
      <c r="R53" s="519"/>
      <c r="S53" s="519"/>
      <c r="T53" s="523"/>
      <c r="U53" s="518"/>
      <c r="V53" s="519"/>
      <c r="W53" s="519"/>
      <c r="X53" s="519"/>
      <c r="Y53" s="519"/>
      <c r="Z53" s="12"/>
      <c r="AA53" s="15"/>
      <c r="AB53" s="12"/>
      <c r="AC53" s="520"/>
      <c r="AD53" s="521"/>
      <c r="AE53" s="522"/>
      <c r="AF53" s="549"/>
      <c r="AG53" s="550"/>
      <c r="AH53" s="551"/>
      <c r="AI53" s="546"/>
      <c r="AJ53" s="547"/>
      <c r="AK53" s="548"/>
      <c r="AL53" s="546"/>
      <c r="AM53" s="547"/>
      <c r="AN53" s="548"/>
      <c r="AO53" s="546"/>
      <c r="AP53" s="547"/>
      <c r="AQ53" s="548"/>
    </row>
    <row r="54" spans="1:43" ht="13.7" customHeight="1" x14ac:dyDescent="0.2">
      <c r="A54" s="48">
        <v>34</v>
      </c>
      <c r="B54" s="520"/>
      <c r="C54" s="521"/>
      <c r="D54" s="521"/>
      <c r="E54" s="522"/>
      <c r="F54" s="518"/>
      <c r="G54" s="519"/>
      <c r="H54" s="519"/>
      <c r="I54" s="519"/>
      <c r="J54" s="519"/>
      <c r="K54" s="519"/>
      <c r="L54" s="519"/>
      <c r="M54" s="519"/>
      <c r="N54" s="519"/>
      <c r="O54" s="519"/>
      <c r="P54" s="519"/>
      <c r="Q54" s="519"/>
      <c r="R54" s="519"/>
      <c r="S54" s="519"/>
      <c r="T54" s="523"/>
      <c r="U54" s="518"/>
      <c r="V54" s="519"/>
      <c r="W54" s="519"/>
      <c r="X54" s="519"/>
      <c r="Y54" s="519"/>
      <c r="Z54" s="12"/>
      <c r="AA54" s="15"/>
      <c r="AB54" s="12"/>
      <c r="AC54" s="520"/>
      <c r="AD54" s="521"/>
      <c r="AE54" s="522"/>
      <c r="AF54" s="549"/>
      <c r="AG54" s="550"/>
      <c r="AH54" s="551"/>
      <c r="AI54" s="546"/>
      <c r="AJ54" s="547"/>
      <c r="AK54" s="548"/>
      <c r="AL54" s="546"/>
      <c r="AM54" s="547"/>
      <c r="AN54" s="548"/>
      <c r="AO54" s="546"/>
      <c r="AP54" s="547"/>
      <c r="AQ54" s="548"/>
    </row>
    <row r="55" spans="1:43" ht="13.7" customHeight="1" x14ac:dyDescent="0.2">
      <c r="A55" s="47">
        <v>35</v>
      </c>
      <c r="B55" s="520"/>
      <c r="C55" s="521"/>
      <c r="D55" s="521"/>
      <c r="E55" s="522"/>
      <c r="F55" s="518"/>
      <c r="G55" s="519"/>
      <c r="H55" s="519"/>
      <c r="I55" s="519"/>
      <c r="J55" s="519"/>
      <c r="K55" s="519"/>
      <c r="L55" s="519"/>
      <c r="M55" s="519"/>
      <c r="N55" s="519"/>
      <c r="O55" s="519"/>
      <c r="P55" s="519"/>
      <c r="Q55" s="519"/>
      <c r="R55" s="519"/>
      <c r="S55" s="519"/>
      <c r="T55" s="523"/>
      <c r="U55" s="518"/>
      <c r="V55" s="519"/>
      <c r="W55" s="519"/>
      <c r="X55" s="519"/>
      <c r="Y55" s="519"/>
      <c r="Z55" s="12"/>
      <c r="AA55" s="15"/>
      <c r="AB55" s="12"/>
      <c r="AC55" s="520"/>
      <c r="AD55" s="521"/>
      <c r="AE55" s="522"/>
      <c r="AF55" s="549"/>
      <c r="AG55" s="550"/>
      <c r="AH55" s="551"/>
      <c r="AI55" s="546"/>
      <c r="AJ55" s="547"/>
      <c r="AK55" s="548"/>
      <c r="AL55" s="546"/>
      <c r="AM55" s="547"/>
      <c r="AN55" s="548"/>
      <c r="AO55" s="546"/>
      <c r="AP55" s="547"/>
      <c r="AQ55" s="548"/>
    </row>
    <row r="56" spans="1:43" ht="13.7" customHeight="1" x14ac:dyDescent="0.2">
      <c r="A56" s="48">
        <v>36</v>
      </c>
      <c r="B56" s="520"/>
      <c r="C56" s="521"/>
      <c r="D56" s="521"/>
      <c r="E56" s="522"/>
      <c r="F56" s="518"/>
      <c r="G56" s="519"/>
      <c r="H56" s="519"/>
      <c r="I56" s="519"/>
      <c r="J56" s="519"/>
      <c r="K56" s="519"/>
      <c r="L56" s="519"/>
      <c r="M56" s="519"/>
      <c r="N56" s="519"/>
      <c r="O56" s="519"/>
      <c r="P56" s="519"/>
      <c r="Q56" s="519"/>
      <c r="R56" s="519"/>
      <c r="S56" s="519"/>
      <c r="T56" s="523"/>
      <c r="U56" s="518"/>
      <c r="V56" s="519"/>
      <c r="W56" s="519"/>
      <c r="X56" s="519"/>
      <c r="Y56" s="519"/>
      <c r="Z56" s="12"/>
      <c r="AA56" s="15"/>
      <c r="AB56" s="12"/>
      <c r="AC56" s="520"/>
      <c r="AD56" s="521"/>
      <c r="AE56" s="522"/>
      <c r="AF56" s="549"/>
      <c r="AG56" s="550"/>
      <c r="AH56" s="551"/>
      <c r="AI56" s="546"/>
      <c r="AJ56" s="547"/>
      <c r="AK56" s="548"/>
      <c r="AL56" s="546"/>
      <c r="AM56" s="547"/>
      <c r="AN56" s="548"/>
      <c r="AO56" s="546"/>
      <c r="AP56" s="547"/>
      <c r="AQ56" s="548"/>
    </row>
    <row r="57" spans="1:43" ht="13.7" customHeight="1" x14ac:dyDescent="0.2">
      <c r="A57" s="47">
        <v>37</v>
      </c>
      <c r="B57" s="520"/>
      <c r="C57" s="521"/>
      <c r="D57" s="521"/>
      <c r="E57" s="522"/>
      <c r="F57" s="518"/>
      <c r="G57" s="519"/>
      <c r="H57" s="519"/>
      <c r="I57" s="519"/>
      <c r="J57" s="519"/>
      <c r="K57" s="519"/>
      <c r="L57" s="519"/>
      <c r="M57" s="519"/>
      <c r="N57" s="519"/>
      <c r="O57" s="519"/>
      <c r="P57" s="519"/>
      <c r="Q57" s="519"/>
      <c r="R57" s="519"/>
      <c r="S57" s="519"/>
      <c r="T57" s="523"/>
      <c r="U57" s="518"/>
      <c r="V57" s="519"/>
      <c r="W57" s="519"/>
      <c r="X57" s="519"/>
      <c r="Y57" s="519"/>
      <c r="Z57" s="12"/>
      <c r="AA57" s="15"/>
      <c r="AB57" s="12"/>
      <c r="AC57" s="520"/>
      <c r="AD57" s="521"/>
      <c r="AE57" s="522"/>
      <c r="AF57" s="549"/>
      <c r="AG57" s="550"/>
      <c r="AH57" s="551"/>
      <c r="AI57" s="546"/>
      <c r="AJ57" s="547"/>
      <c r="AK57" s="548"/>
      <c r="AL57" s="546"/>
      <c r="AM57" s="547"/>
      <c r="AN57" s="548"/>
      <c r="AO57" s="546"/>
      <c r="AP57" s="547"/>
      <c r="AQ57" s="548"/>
    </row>
    <row r="58" spans="1:43" ht="13.7" customHeight="1" x14ac:dyDescent="0.2">
      <c r="A58" s="48">
        <v>38</v>
      </c>
      <c r="B58" s="520"/>
      <c r="C58" s="521"/>
      <c r="D58" s="521"/>
      <c r="E58" s="522"/>
      <c r="F58" s="518"/>
      <c r="G58" s="519"/>
      <c r="H58" s="519"/>
      <c r="I58" s="519"/>
      <c r="J58" s="519"/>
      <c r="K58" s="519"/>
      <c r="L58" s="519"/>
      <c r="M58" s="519"/>
      <c r="N58" s="519"/>
      <c r="O58" s="519"/>
      <c r="P58" s="519"/>
      <c r="Q58" s="519"/>
      <c r="R58" s="519"/>
      <c r="S58" s="519"/>
      <c r="T58" s="523"/>
      <c r="U58" s="518"/>
      <c r="V58" s="519"/>
      <c r="W58" s="519"/>
      <c r="X58" s="519"/>
      <c r="Y58" s="519"/>
      <c r="Z58" s="12"/>
      <c r="AA58" s="15"/>
      <c r="AB58" s="12"/>
      <c r="AC58" s="520"/>
      <c r="AD58" s="521"/>
      <c r="AE58" s="522"/>
      <c r="AF58" s="549"/>
      <c r="AG58" s="550"/>
      <c r="AH58" s="551"/>
      <c r="AI58" s="546"/>
      <c r="AJ58" s="547"/>
      <c r="AK58" s="548"/>
      <c r="AL58" s="546"/>
      <c r="AM58" s="547"/>
      <c r="AN58" s="548"/>
      <c r="AO58" s="546"/>
      <c r="AP58" s="547"/>
      <c r="AQ58" s="548"/>
    </row>
    <row r="59" spans="1:43" ht="13.7" customHeight="1" x14ac:dyDescent="0.2">
      <c r="A59" s="48">
        <v>39</v>
      </c>
      <c r="B59" s="520"/>
      <c r="C59" s="521"/>
      <c r="D59" s="521"/>
      <c r="E59" s="522"/>
      <c r="F59" s="518"/>
      <c r="G59" s="519"/>
      <c r="H59" s="519"/>
      <c r="I59" s="519"/>
      <c r="J59" s="519"/>
      <c r="K59" s="519"/>
      <c r="L59" s="519"/>
      <c r="M59" s="519"/>
      <c r="N59" s="519"/>
      <c r="O59" s="519"/>
      <c r="P59" s="519"/>
      <c r="Q59" s="519"/>
      <c r="R59" s="519"/>
      <c r="S59" s="519"/>
      <c r="T59" s="523"/>
      <c r="U59" s="518"/>
      <c r="V59" s="519"/>
      <c r="W59" s="519"/>
      <c r="X59" s="519"/>
      <c r="Y59" s="519"/>
      <c r="Z59" s="12"/>
      <c r="AA59" s="15"/>
      <c r="AB59" s="12"/>
      <c r="AC59" s="520"/>
      <c r="AD59" s="521"/>
      <c r="AE59" s="522"/>
      <c r="AF59" s="549"/>
      <c r="AG59" s="550"/>
      <c r="AH59" s="551"/>
      <c r="AI59" s="546"/>
      <c r="AJ59" s="547"/>
      <c r="AK59" s="548"/>
      <c r="AL59" s="546"/>
      <c r="AM59" s="547"/>
      <c r="AN59" s="548"/>
      <c r="AO59" s="546"/>
      <c r="AP59" s="547"/>
      <c r="AQ59" s="548"/>
    </row>
    <row r="60" spans="1:43" ht="13.7" customHeight="1" x14ac:dyDescent="0.2">
      <c r="A60" s="49">
        <v>40</v>
      </c>
      <c r="B60" s="520"/>
      <c r="C60" s="521"/>
      <c r="D60" s="521"/>
      <c r="E60" s="522"/>
      <c r="F60" s="518"/>
      <c r="G60" s="519"/>
      <c r="H60" s="519"/>
      <c r="I60" s="519"/>
      <c r="J60" s="519"/>
      <c r="K60" s="519"/>
      <c r="L60" s="519"/>
      <c r="M60" s="519"/>
      <c r="N60" s="519"/>
      <c r="O60" s="519"/>
      <c r="P60" s="519"/>
      <c r="Q60" s="519"/>
      <c r="R60" s="519"/>
      <c r="S60" s="519"/>
      <c r="T60" s="523"/>
      <c r="U60" s="518"/>
      <c r="V60" s="519"/>
      <c r="W60" s="519"/>
      <c r="X60" s="519"/>
      <c r="Y60" s="519"/>
      <c r="Z60" s="12"/>
      <c r="AA60" s="15"/>
      <c r="AB60" s="12"/>
      <c r="AC60" s="520"/>
      <c r="AD60" s="521"/>
      <c r="AE60" s="522"/>
      <c r="AF60" s="549"/>
      <c r="AG60" s="550"/>
      <c r="AH60" s="551"/>
      <c r="AI60" s="546"/>
      <c r="AJ60" s="547"/>
      <c r="AK60" s="548"/>
      <c r="AL60" s="546"/>
      <c r="AM60" s="547"/>
      <c r="AN60" s="548"/>
      <c r="AO60" s="546"/>
      <c r="AP60" s="547"/>
      <c r="AQ60" s="548"/>
    </row>
    <row r="61" spans="1:43" ht="13.7" customHeight="1" x14ac:dyDescent="0.2">
      <c r="A61" s="516" t="s">
        <v>112</v>
      </c>
      <c r="B61" s="517"/>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0"/>
      <c r="AA61" s="51"/>
      <c r="AB61" s="50"/>
      <c r="AC61" s="552"/>
      <c r="AD61" s="553"/>
      <c r="AE61" s="554"/>
      <c r="AF61" s="552"/>
      <c r="AG61" s="553"/>
      <c r="AH61" s="554"/>
      <c r="AI61" s="555">
        <f>SUM(AI21:AI60)</f>
        <v>0</v>
      </c>
      <c r="AJ61" s="556"/>
      <c r="AK61" s="557"/>
      <c r="AL61" s="555">
        <f>SUM(AL21:AL60)</f>
        <v>0</v>
      </c>
      <c r="AM61" s="556"/>
      <c r="AN61" s="557"/>
      <c r="AO61" s="555">
        <f>SUM(AO21:AO60)</f>
        <v>0</v>
      </c>
      <c r="AP61" s="556"/>
      <c r="AQ61" s="557"/>
    </row>
  </sheetData>
  <sheetProtection selectLockedCells="1"/>
  <mergeCells count="369">
    <mergeCell ref="AP1:AQ2"/>
    <mergeCell ref="AO18:AQ18"/>
    <mergeCell ref="AL18:AN18"/>
    <mergeCell ref="AC18:AE18"/>
    <mergeCell ref="AO17:AQ17"/>
    <mergeCell ref="AL17:AN17"/>
    <mergeCell ref="AO4:AP4"/>
    <mergeCell ref="H9:AM9"/>
    <mergeCell ref="A11:L11"/>
    <mergeCell ref="A13:J13"/>
    <mergeCell ref="M11:AM11"/>
    <mergeCell ref="AF18:AH18"/>
    <mergeCell ref="U18:Y18"/>
    <mergeCell ref="AO41:AQ41"/>
    <mergeCell ref="AO42:AQ42"/>
    <mergeCell ref="AO43:AQ43"/>
    <mergeCell ref="AO25:AQ25"/>
    <mergeCell ref="AO26:AQ26"/>
    <mergeCell ref="AO27:AQ27"/>
    <mergeCell ref="AO28:AQ28"/>
    <mergeCell ref="AO33:AQ33"/>
    <mergeCell ref="AO34:AQ34"/>
    <mergeCell ref="AO35:AQ35"/>
    <mergeCell ref="AO36:AQ36"/>
    <mergeCell ref="AO29:AQ29"/>
    <mergeCell ref="AO30:AQ30"/>
    <mergeCell ref="AO31:AQ31"/>
    <mergeCell ref="AO32:AQ32"/>
    <mergeCell ref="AC59:AE59"/>
    <mergeCell ref="AC56:AE56"/>
    <mergeCell ref="AC57:AE57"/>
    <mergeCell ref="AO61:AQ61"/>
    <mergeCell ref="AO37:AQ37"/>
    <mergeCell ref="AO38:AQ38"/>
    <mergeCell ref="AO39:AQ39"/>
    <mergeCell ref="AO40:AQ40"/>
    <mergeCell ref="AO49:AQ49"/>
    <mergeCell ref="AO50:AQ50"/>
    <mergeCell ref="AO51:AQ51"/>
    <mergeCell ref="AO52:AQ52"/>
    <mergeCell ref="AO45:AQ45"/>
    <mergeCell ref="AO46:AQ46"/>
    <mergeCell ref="AO47:AQ47"/>
    <mergeCell ref="AO48:AQ48"/>
    <mergeCell ref="AO57:AQ57"/>
    <mergeCell ref="AO58:AQ58"/>
    <mergeCell ref="AO59:AQ59"/>
    <mergeCell ref="AO60:AQ60"/>
    <mergeCell ref="AO53:AQ53"/>
    <mergeCell ref="AO54:AQ54"/>
    <mergeCell ref="AO55:AQ55"/>
    <mergeCell ref="AO56:AQ56"/>
    <mergeCell ref="AL44:AN44"/>
    <mergeCell ref="AL52:AN52"/>
    <mergeCell ref="AL45:AN45"/>
    <mergeCell ref="AL46:AN46"/>
    <mergeCell ref="AL47:AN47"/>
    <mergeCell ref="AC61:AE61"/>
    <mergeCell ref="AF61:AH61"/>
    <mergeCell ref="AI61:AK61"/>
    <mergeCell ref="AL61:AN61"/>
    <mergeCell ref="AL57:AN57"/>
    <mergeCell ref="AL58:AN58"/>
    <mergeCell ref="AL59:AN59"/>
    <mergeCell ref="AL60:AN60"/>
    <mergeCell ref="AL53:AN53"/>
    <mergeCell ref="AL54:AN54"/>
    <mergeCell ref="AL55:AN55"/>
    <mergeCell ref="AL56:AN56"/>
    <mergeCell ref="AF60:AH60"/>
    <mergeCell ref="AF55:AH55"/>
    <mergeCell ref="AF56:AH56"/>
    <mergeCell ref="AF57:AH57"/>
    <mergeCell ref="AF58:AH58"/>
    <mergeCell ref="AC60:AE60"/>
    <mergeCell ref="AC58:AE58"/>
    <mergeCell ref="AL42:AN42"/>
    <mergeCell ref="AL43:AN43"/>
    <mergeCell ref="AL48:AN48"/>
    <mergeCell ref="AI34:AK34"/>
    <mergeCell ref="AI35:AK35"/>
    <mergeCell ref="AO44:AQ44"/>
    <mergeCell ref="AI59:AK59"/>
    <mergeCell ref="AI60:AK60"/>
    <mergeCell ref="AI53:AK53"/>
    <mergeCell ref="AI54:AK54"/>
    <mergeCell ref="AI55:AK55"/>
    <mergeCell ref="AI56:AK56"/>
    <mergeCell ref="AI50:AK50"/>
    <mergeCell ref="AI51:AK51"/>
    <mergeCell ref="AI52:AK52"/>
    <mergeCell ref="AI45:AK45"/>
    <mergeCell ref="AI46:AK46"/>
    <mergeCell ref="AI47:AK47"/>
    <mergeCell ref="AI48:AK48"/>
    <mergeCell ref="AI57:AK57"/>
    <mergeCell ref="AI58:AK58"/>
    <mergeCell ref="AL50:AN50"/>
    <mergeCell ref="AL51:AN51"/>
    <mergeCell ref="AL49:AN49"/>
    <mergeCell ref="AI25:AK25"/>
    <mergeCell ref="AI26:AK26"/>
    <mergeCell ref="AI27:AK27"/>
    <mergeCell ref="AI28:AK28"/>
    <mergeCell ref="AI33:AK33"/>
    <mergeCell ref="AI40:AK40"/>
    <mergeCell ref="AI49:AK49"/>
    <mergeCell ref="AL25:AN25"/>
    <mergeCell ref="AL26:AN26"/>
    <mergeCell ref="AL27:AN27"/>
    <mergeCell ref="AL28:AN28"/>
    <mergeCell ref="AL33:AN33"/>
    <mergeCell ref="AL34:AN34"/>
    <mergeCell ref="AL35:AN35"/>
    <mergeCell ref="AL36:AN36"/>
    <mergeCell ref="AL29:AN29"/>
    <mergeCell ref="AL30:AN30"/>
    <mergeCell ref="AL31:AN31"/>
    <mergeCell ref="AL32:AN32"/>
    <mergeCell ref="AL37:AN37"/>
    <mergeCell ref="AL38:AN38"/>
    <mergeCell ref="AL39:AN39"/>
    <mergeCell ref="AL40:AN40"/>
    <mergeCell ref="AL41:AN41"/>
    <mergeCell ref="AI36:AK36"/>
    <mergeCell ref="AI29:AK29"/>
    <mergeCell ref="AI30:AK30"/>
    <mergeCell ref="AI31:AK31"/>
    <mergeCell ref="AI32:AK32"/>
    <mergeCell ref="AI41:AK41"/>
    <mergeCell ref="AI42:AK42"/>
    <mergeCell ref="AI43:AK43"/>
    <mergeCell ref="AI44:AK44"/>
    <mergeCell ref="AI37:AK37"/>
    <mergeCell ref="AI38:AK38"/>
    <mergeCell ref="AI39:AK39"/>
    <mergeCell ref="AF51:AH51"/>
    <mergeCell ref="AF52:AH52"/>
    <mergeCell ref="AF53:AH53"/>
    <mergeCell ref="AF54:AH54"/>
    <mergeCell ref="AF59:AH59"/>
    <mergeCell ref="AF42:AH42"/>
    <mergeCell ref="AF35:AH35"/>
    <mergeCell ref="AF36:AH36"/>
    <mergeCell ref="AF37:AH37"/>
    <mergeCell ref="AF38:AH38"/>
    <mergeCell ref="AF47:AH47"/>
    <mergeCell ref="AF48:AH48"/>
    <mergeCell ref="AF49:AH49"/>
    <mergeCell ref="AF50:AH50"/>
    <mergeCell ref="AF43:AH43"/>
    <mergeCell ref="AF44:AH44"/>
    <mergeCell ref="AF45:AH45"/>
    <mergeCell ref="AF46:AH46"/>
    <mergeCell ref="AF39:AH39"/>
    <mergeCell ref="AF40:AH40"/>
    <mergeCell ref="AF41:AH41"/>
    <mergeCell ref="AC30:AE30"/>
    <mergeCell ref="AF31:AH31"/>
    <mergeCell ref="AF32:AH32"/>
    <mergeCell ref="AF33:AH33"/>
    <mergeCell ref="AF34:AH34"/>
    <mergeCell ref="AF27:AH27"/>
    <mergeCell ref="AF28:AH28"/>
    <mergeCell ref="AF29:AH29"/>
    <mergeCell ref="AF30:AH30"/>
    <mergeCell ref="AC34:AE34"/>
    <mergeCell ref="B45:E45"/>
    <mergeCell ref="B46:E46"/>
    <mergeCell ref="F31:T31"/>
    <mergeCell ref="F36:T36"/>
    <mergeCell ref="F21:T21"/>
    <mergeCell ref="F22:T22"/>
    <mergeCell ref="F23:T23"/>
    <mergeCell ref="F24:T24"/>
    <mergeCell ref="F25:T25"/>
    <mergeCell ref="F26:T26"/>
    <mergeCell ref="F27:T27"/>
    <mergeCell ref="F28:T28"/>
    <mergeCell ref="F29:T29"/>
    <mergeCell ref="F30:T30"/>
    <mergeCell ref="F33:T33"/>
    <mergeCell ref="F32:T32"/>
    <mergeCell ref="B41:E41"/>
    <mergeCell ref="B42:E42"/>
    <mergeCell ref="F35:T35"/>
    <mergeCell ref="F34:T34"/>
    <mergeCell ref="F41:T41"/>
    <mergeCell ref="F40:T40"/>
    <mergeCell ref="F39:T39"/>
    <mergeCell ref="F38:T38"/>
    <mergeCell ref="U36:Y36"/>
    <mergeCell ref="U35:Y35"/>
    <mergeCell ref="F60:T60"/>
    <mergeCell ref="F59:T59"/>
    <mergeCell ref="F58:T58"/>
    <mergeCell ref="B56:E56"/>
    <mergeCell ref="B57:E57"/>
    <mergeCell ref="B58:E58"/>
    <mergeCell ref="B59:E59"/>
    <mergeCell ref="F53:T53"/>
    <mergeCell ref="F52:T52"/>
    <mergeCell ref="B52:E52"/>
    <mergeCell ref="B53:E53"/>
    <mergeCell ref="B54:E54"/>
    <mergeCell ref="B55:E55"/>
    <mergeCell ref="F57:T57"/>
    <mergeCell ref="F56:T56"/>
    <mergeCell ref="F55:T55"/>
    <mergeCell ref="F54:T54"/>
    <mergeCell ref="B60:E60"/>
    <mergeCell ref="F46:T46"/>
    <mergeCell ref="B44:E44"/>
    <mergeCell ref="B35:E35"/>
    <mergeCell ref="B40:E40"/>
    <mergeCell ref="AC40:AE40"/>
    <mergeCell ref="AC41:AE41"/>
    <mergeCell ref="B37:E37"/>
    <mergeCell ref="B38:E38"/>
    <mergeCell ref="B39:E39"/>
    <mergeCell ref="F42:T42"/>
    <mergeCell ref="F37:T37"/>
    <mergeCell ref="U41:Y41"/>
    <mergeCell ref="U40:Y40"/>
    <mergeCell ref="U39:Y39"/>
    <mergeCell ref="U38:Y38"/>
    <mergeCell ref="U37:Y37"/>
    <mergeCell ref="B21:E21"/>
    <mergeCell ref="B22:E22"/>
    <mergeCell ref="B23:E23"/>
    <mergeCell ref="B24:E24"/>
    <mergeCell ref="B25:E25"/>
    <mergeCell ref="B26:E26"/>
    <mergeCell ref="B27:E27"/>
    <mergeCell ref="AC54:AE54"/>
    <mergeCell ref="AC55:AE55"/>
    <mergeCell ref="B28:E28"/>
    <mergeCell ref="B29:E29"/>
    <mergeCell ref="B30:E30"/>
    <mergeCell ref="B31:E31"/>
    <mergeCell ref="AC50:AE50"/>
    <mergeCell ref="AC51:AE51"/>
    <mergeCell ref="B36:E36"/>
    <mergeCell ref="B48:E48"/>
    <mergeCell ref="B49:E49"/>
    <mergeCell ref="B50:E50"/>
    <mergeCell ref="AC52:AE52"/>
    <mergeCell ref="AC53:AE53"/>
    <mergeCell ref="AC46:AE46"/>
    <mergeCell ref="AC47:AE47"/>
    <mergeCell ref="AC48:AE48"/>
    <mergeCell ref="AC49:AE49"/>
    <mergeCell ref="AF21:AH21"/>
    <mergeCell ref="AF22:AH22"/>
    <mergeCell ref="AF23:AH23"/>
    <mergeCell ref="AF24:AH24"/>
    <mergeCell ref="AC35:AE35"/>
    <mergeCell ref="AC36:AE36"/>
    <mergeCell ref="AC37:AE37"/>
    <mergeCell ref="AC31:AE31"/>
    <mergeCell ref="AC32:AE32"/>
    <mergeCell ref="AC33:AE33"/>
    <mergeCell ref="AF26:AH26"/>
    <mergeCell ref="AC26:AE26"/>
    <mergeCell ref="AC27:AE27"/>
    <mergeCell ref="AC28:AE28"/>
    <mergeCell ref="AC29:AE29"/>
    <mergeCell ref="AF25:AH25"/>
    <mergeCell ref="AC42:AE42"/>
    <mergeCell ref="AC43:AE43"/>
    <mergeCell ref="AC22:AE22"/>
    <mergeCell ref="AC44:AE44"/>
    <mergeCell ref="AC45:AE45"/>
    <mergeCell ref="AC38:AE38"/>
    <mergeCell ref="AC39:AE39"/>
    <mergeCell ref="AO19:AQ19"/>
    <mergeCell ref="AO20:AQ20"/>
    <mergeCell ref="AC23:AE23"/>
    <mergeCell ref="AC24:AE24"/>
    <mergeCell ref="AL19:AN19"/>
    <mergeCell ref="AL20:AN20"/>
    <mergeCell ref="AC19:AE19"/>
    <mergeCell ref="AC20:AE20"/>
    <mergeCell ref="AL21:AN21"/>
    <mergeCell ref="AL22:AN22"/>
    <mergeCell ref="AL23:AN23"/>
    <mergeCell ref="AL24:AN24"/>
    <mergeCell ref="AO21:AQ21"/>
    <mergeCell ref="AO22:AQ22"/>
    <mergeCell ref="AO23:AQ23"/>
    <mergeCell ref="AO24:AQ24"/>
    <mergeCell ref="AF19:AH19"/>
    <mergeCell ref="AC21:AE21"/>
    <mergeCell ref="AI21:AK21"/>
    <mergeCell ref="AI22:AK22"/>
    <mergeCell ref="AI23:AK23"/>
    <mergeCell ref="AI24:AK24"/>
    <mergeCell ref="U19:Y19"/>
    <mergeCell ref="U20:Y20"/>
    <mergeCell ref="A1:F1"/>
    <mergeCell ref="A2:H2"/>
    <mergeCell ref="AC25:AE25"/>
    <mergeCell ref="A3:I3"/>
    <mergeCell ref="K13:AM13"/>
    <mergeCell ref="K1:AK2"/>
    <mergeCell ref="K3:AK4"/>
    <mergeCell ref="K6:AK7"/>
    <mergeCell ref="A17:A19"/>
    <mergeCell ref="B18:E18"/>
    <mergeCell ref="AI17:AK17"/>
    <mergeCell ref="AI18:AK18"/>
    <mergeCell ref="AI19:AK19"/>
    <mergeCell ref="AI20:AK20"/>
    <mergeCell ref="B19:E19"/>
    <mergeCell ref="A9:G9"/>
    <mergeCell ref="B20:E20"/>
    <mergeCell ref="F17:T17"/>
    <mergeCell ref="F18:T18"/>
    <mergeCell ref="F19:T19"/>
    <mergeCell ref="F20:T20"/>
    <mergeCell ref="AF20:AH20"/>
    <mergeCell ref="U22:Y22"/>
    <mergeCell ref="U21:Y21"/>
    <mergeCell ref="U60:Y60"/>
    <mergeCell ref="U59:Y59"/>
    <mergeCell ref="U58:Y58"/>
    <mergeCell ref="U57:Y57"/>
    <mergeCell ref="U56:Y56"/>
    <mergeCell ref="U55:Y55"/>
    <mergeCell ref="U54:Y54"/>
    <mergeCell ref="U53:Y53"/>
    <mergeCell ref="U52:Y52"/>
    <mergeCell ref="U51:Y51"/>
    <mergeCell ref="U50:Y50"/>
    <mergeCell ref="U49:Y49"/>
    <mergeCell ref="U48:Y48"/>
    <mergeCell ref="U47:Y47"/>
    <mergeCell ref="U46:Y46"/>
    <mergeCell ref="U45:Y45"/>
    <mergeCell ref="U44:Y44"/>
    <mergeCell ref="U43:Y43"/>
    <mergeCell ref="U42:Y42"/>
    <mergeCell ref="U34:Y34"/>
    <mergeCell ref="U33:Y33"/>
    <mergeCell ref="U32:Y32"/>
    <mergeCell ref="A61:Y61"/>
    <mergeCell ref="U25:Y25"/>
    <mergeCell ref="U24:Y24"/>
    <mergeCell ref="U23:Y23"/>
    <mergeCell ref="U31:Y31"/>
    <mergeCell ref="U30:Y30"/>
    <mergeCell ref="U29:Y29"/>
    <mergeCell ref="U28:Y28"/>
    <mergeCell ref="U27:Y27"/>
    <mergeCell ref="U26:Y26"/>
    <mergeCell ref="B51:E51"/>
    <mergeCell ref="F51:T51"/>
    <mergeCell ref="F50:T50"/>
    <mergeCell ref="F45:T45"/>
    <mergeCell ref="F44:T44"/>
    <mergeCell ref="F43:T43"/>
    <mergeCell ref="F49:T49"/>
    <mergeCell ref="F48:T48"/>
    <mergeCell ref="F47:T47"/>
    <mergeCell ref="B47:E47"/>
    <mergeCell ref="B43:E43"/>
    <mergeCell ref="B32:E32"/>
    <mergeCell ref="B33:E33"/>
    <mergeCell ref="B34:E34"/>
  </mergeCells>
  <phoneticPr fontId="2" type="noConversion"/>
  <printOptions horizontalCentered="1" verticalCentered="1"/>
  <pageMargins left="0" right="0" top="0" bottom="0" header="0" footer="0"/>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8"/>
  <sheetViews>
    <sheetView showGridLines="0" zoomScaleNormal="100" zoomScaleSheetLayoutView="100" workbookViewId="0">
      <selection activeCell="A4" sqref="A4"/>
    </sheetView>
  </sheetViews>
  <sheetFormatPr defaultColWidth="9.140625" defaultRowHeight="12.75" x14ac:dyDescent="0.2"/>
  <cols>
    <col min="1" max="1" width="110.42578125" bestFit="1" customWidth="1"/>
  </cols>
  <sheetData>
    <row r="1" spans="1:5" x14ac:dyDescent="0.2">
      <c r="A1" s="88" t="s">
        <v>1115</v>
      </c>
    </row>
    <row r="2" spans="1:5" x14ac:dyDescent="0.2">
      <c r="A2" s="91"/>
    </row>
    <row r="3" spans="1:5" x14ac:dyDescent="0.2">
      <c r="A3" s="91" t="s">
        <v>1161</v>
      </c>
    </row>
    <row r="4" spans="1:5" x14ac:dyDescent="0.2">
      <c r="A4" s="91"/>
    </row>
    <row r="5" spans="1:5" ht="63.75" x14ac:dyDescent="0.2">
      <c r="A5" s="89" t="s">
        <v>1127</v>
      </c>
    </row>
    <row r="6" spans="1:5" x14ac:dyDescent="0.2">
      <c r="A6" s="91"/>
    </row>
    <row r="7" spans="1:5" ht="25.5" x14ac:dyDescent="0.2">
      <c r="A7" s="89" t="s">
        <v>1126</v>
      </c>
      <c r="E7" s="102"/>
    </row>
    <row r="8" spans="1:5" x14ac:dyDescent="0.2">
      <c r="A8" s="91"/>
    </row>
    <row r="9" spans="1:5" x14ac:dyDescent="0.2">
      <c r="A9" s="90" t="s">
        <v>973</v>
      </c>
    </row>
    <row r="10" spans="1:5" x14ac:dyDescent="0.2">
      <c r="A10" s="166" t="s">
        <v>972</v>
      </c>
    </row>
    <row r="11" spans="1:5" x14ac:dyDescent="0.2">
      <c r="A11" s="166"/>
    </row>
    <row r="12" spans="1:5" x14ac:dyDescent="0.2">
      <c r="A12" s="91" t="s">
        <v>970</v>
      </c>
    </row>
    <row r="13" spans="1:5" x14ac:dyDescent="0.2">
      <c r="A13" s="91" t="s">
        <v>971</v>
      </c>
    </row>
    <row r="14" spans="1:5" x14ac:dyDescent="0.2">
      <c r="A14" s="91"/>
    </row>
    <row r="15" spans="1:5" x14ac:dyDescent="0.2">
      <c r="A15" s="90" t="s">
        <v>956</v>
      </c>
    </row>
    <row r="16" spans="1:5" ht="51" x14ac:dyDescent="0.2">
      <c r="A16" s="167" t="s">
        <v>967</v>
      </c>
    </row>
    <row r="17" spans="1:1" x14ac:dyDescent="0.2">
      <c r="A17" s="91"/>
    </row>
    <row r="18" spans="1:1" x14ac:dyDescent="0.2">
      <c r="A18" s="91" t="s">
        <v>957</v>
      </c>
    </row>
    <row r="19" spans="1:1" x14ac:dyDescent="0.2">
      <c r="A19" s="91" t="s">
        <v>958</v>
      </c>
    </row>
    <row r="20" spans="1:1" x14ac:dyDescent="0.2">
      <c r="A20" s="91" t="s">
        <v>959</v>
      </c>
    </row>
    <row r="21" spans="1:1" x14ac:dyDescent="0.2">
      <c r="A21" s="91" t="s">
        <v>960</v>
      </c>
    </row>
    <row r="22" spans="1:1" x14ac:dyDescent="0.2">
      <c r="A22" s="91" t="s">
        <v>961</v>
      </c>
    </row>
    <row r="23" spans="1:1" x14ac:dyDescent="0.2">
      <c r="A23" s="91" t="s">
        <v>962</v>
      </c>
    </row>
    <row r="24" spans="1:1" x14ac:dyDescent="0.2">
      <c r="A24" s="91" t="s">
        <v>963</v>
      </c>
    </row>
    <row r="25" spans="1:1" x14ac:dyDescent="0.2">
      <c r="A25" s="91" t="s">
        <v>964</v>
      </c>
    </row>
    <row r="26" spans="1:1" x14ac:dyDescent="0.2">
      <c r="A26" s="91" t="s">
        <v>965</v>
      </c>
    </row>
    <row r="27" spans="1:1" x14ac:dyDescent="0.2">
      <c r="A27" s="91" t="s">
        <v>968</v>
      </c>
    </row>
    <row r="28" spans="1:1" x14ac:dyDescent="0.2">
      <c r="A28" s="91" t="s">
        <v>969</v>
      </c>
    </row>
    <row r="29" spans="1:1" x14ac:dyDescent="0.2">
      <c r="A29" s="91" t="s">
        <v>966</v>
      </c>
    </row>
    <row r="30" spans="1:1" x14ac:dyDescent="0.2">
      <c r="A30" s="91"/>
    </row>
    <row r="31" spans="1:1" x14ac:dyDescent="0.2">
      <c r="A31" s="91" t="s">
        <v>1029</v>
      </c>
    </row>
    <row r="32" spans="1:1" x14ac:dyDescent="0.2">
      <c r="A32" s="91"/>
    </row>
    <row r="33" spans="1:1" x14ac:dyDescent="0.2">
      <c r="A33" s="90" t="s">
        <v>1109</v>
      </c>
    </row>
    <row r="34" spans="1:1" x14ac:dyDescent="0.2">
      <c r="A34" s="91" t="s">
        <v>1110</v>
      </c>
    </row>
    <row r="35" spans="1:1" x14ac:dyDescent="0.2">
      <c r="A35" s="91" t="s">
        <v>1111</v>
      </c>
    </row>
    <row r="36" spans="1:1" x14ac:dyDescent="0.2">
      <c r="A36" s="91" t="s">
        <v>1112</v>
      </c>
    </row>
    <row r="37" spans="1:1" x14ac:dyDescent="0.2">
      <c r="A37" s="91" t="s">
        <v>1113</v>
      </c>
    </row>
    <row r="38" spans="1:1" x14ac:dyDescent="0.2">
      <c r="A38" s="91" t="s">
        <v>1114</v>
      </c>
    </row>
    <row r="39" spans="1:1" x14ac:dyDescent="0.2">
      <c r="A39" s="91"/>
    </row>
    <row r="40" spans="1:1" x14ac:dyDescent="0.2">
      <c r="A40" s="90" t="s">
        <v>1120</v>
      </c>
    </row>
    <row r="42" spans="1:1" ht="10.9" customHeight="1" x14ac:dyDescent="0.2"/>
    <row r="43" spans="1:1" hidden="1" x14ac:dyDescent="0.2"/>
    <row r="44" spans="1:1" hidden="1" x14ac:dyDescent="0.2"/>
    <row r="45" spans="1:1" hidden="1" x14ac:dyDescent="0.2"/>
    <row r="46" spans="1:1" hidden="1" x14ac:dyDescent="0.2"/>
    <row r="47" spans="1:1" hidden="1" x14ac:dyDescent="0.2"/>
    <row r="48" spans="1:1" hidden="1" x14ac:dyDescent="0.2"/>
  </sheetData>
  <sheetProtection selectLockedCells="1"/>
  <pageMargins left="0.7" right="0.7" top="0.75" bottom="0.75"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showGridLines="0" zoomScaleNormal="100" workbookViewId="0">
      <selection activeCell="E12" sqref="E12"/>
    </sheetView>
  </sheetViews>
  <sheetFormatPr defaultColWidth="9.140625" defaultRowHeight="12.75" x14ac:dyDescent="0.2"/>
  <cols>
    <col min="1" max="1" width="13.5703125" style="96" customWidth="1"/>
    <col min="2" max="2" width="91.5703125" style="96" customWidth="1"/>
    <col min="3" max="16384" width="9.140625" style="96"/>
  </cols>
  <sheetData>
    <row r="1" spans="1:2" x14ac:dyDescent="0.2">
      <c r="A1" s="92" t="s">
        <v>974</v>
      </c>
      <c r="B1" s="92" t="s">
        <v>975</v>
      </c>
    </row>
    <row r="2" spans="1:2" ht="24" x14ac:dyDescent="0.2">
      <c r="A2" s="93" t="s">
        <v>39</v>
      </c>
      <c r="B2" s="94" t="s">
        <v>976</v>
      </c>
    </row>
    <row r="3" spans="1:2" x14ac:dyDescent="0.2">
      <c r="A3" s="93" t="s">
        <v>39</v>
      </c>
      <c r="B3" s="94" t="s">
        <v>977</v>
      </c>
    </row>
    <row r="4" spans="1:2" x14ac:dyDescent="0.2">
      <c r="A4" s="93" t="s">
        <v>39</v>
      </c>
      <c r="B4" s="95" t="s">
        <v>978</v>
      </c>
    </row>
    <row r="5" spans="1:2" ht="24" x14ac:dyDescent="0.2">
      <c r="A5" s="93" t="s">
        <v>39</v>
      </c>
      <c r="B5" s="94" t="s">
        <v>979</v>
      </c>
    </row>
    <row r="6" spans="1:2" x14ac:dyDescent="0.2">
      <c r="A6" s="93" t="s">
        <v>39</v>
      </c>
      <c r="B6" s="94" t="s">
        <v>980</v>
      </c>
    </row>
    <row r="7" spans="1:2" x14ac:dyDescent="0.2">
      <c r="A7" s="93" t="s">
        <v>39</v>
      </c>
      <c r="B7" s="94" t="s">
        <v>981</v>
      </c>
    </row>
    <row r="8" spans="1:2" x14ac:dyDescent="0.2">
      <c r="A8" s="93" t="s">
        <v>39</v>
      </c>
      <c r="B8" s="94" t="s">
        <v>1009</v>
      </c>
    </row>
    <row r="9" spans="1:2" ht="24" x14ac:dyDescent="0.2">
      <c r="A9" s="93" t="s">
        <v>40</v>
      </c>
      <c r="B9" s="94" t="s">
        <v>982</v>
      </c>
    </row>
    <row r="10" spans="1:2" x14ac:dyDescent="0.2">
      <c r="A10" s="93" t="s">
        <v>40</v>
      </c>
      <c r="B10" s="94" t="s">
        <v>983</v>
      </c>
    </row>
    <row r="11" spans="1:2" x14ac:dyDescent="0.2">
      <c r="A11" s="93" t="s">
        <v>40</v>
      </c>
      <c r="B11" s="94" t="s">
        <v>984</v>
      </c>
    </row>
    <row r="12" spans="1:2" x14ac:dyDescent="0.2">
      <c r="A12" s="93" t="s">
        <v>41</v>
      </c>
      <c r="B12" s="94" t="s">
        <v>985</v>
      </c>
    </row>
    <row r="13" spans="1:2" x14ac:dyDescent="0.2">
      <c r="A13" s="93" t="s">
        <v>41</v>
      </c>
      <c r="B13" s="94" t="s">
        <v>986</v>
      </c>
    </row>
    <row r="14" spans="1:2" x14ac:dyDescent="0.2">
      <c r="A14" s="93" t="s">
        <v>41</v>
      </c>
      <c r="B14" s="94" t="s">
        <v>987</v>
      </c>
    </row>
    <row r="15" spans="1:2" x14ac:dyDescent="0.2">
      <c r="A15" s="93" t="s">
        <v>41</v>
      </c>
      <c r="B15" s="94" t="s">
        <v>988</v>
      </c>
    </row>
    <row r="16" spans="1:2" x14ac:dyDescent="0.2">
      <c r="A16" s="93" t="s">
        <v>41</v>
      </c>
      <c r="B16" s="94" t="s">
        <v>989</v>
      </c>
    </row>
    <row r="17" spans="1:2" x14ac:dyDescent="0.2">
      <c r="A17" s="93" t="s">
        <v>41</v>
      </c>
      <c r="B17" s="94" t="s">
        <v>990</v>
      </c>
    </row>
    <row r="18" spans="1:2" ht="24" x14ac:dyDescent="0.2">
      <c r="A18" s="93" t="s">
        <v>41</v>
      </c>
      <c r="B18" s="94" t="s">
        <v>991</v>
      </c>
    </row>
    <row r="19" spans="1:2" ht="24" x14ac:dyDescent="0.2">
      <c r="A19" s="93" t="s">
        <v>41</v>
      </c>
      <c r="B19" s="94" t="s">
        <v>992</v>
      </c>
    </row>
    <row r="20" spans="1:2" ht="36" x14ac:dyDescent="0.2">
      <c r="A20" s="93" t="s">
        <v>41</v>
      </c>
      <c r="B20" s="94" t="s">
        <v>993</v>
      </c>
    </row>
    <row r="21" spans="1:2" ht="36" x14ac:dyDescent="0.2">
      <c r="A21" s="93" t="s">
        <v>41</v>
      </c>
      <c r="B21" s="94" t="s">
        <v>994</v>
      </c>
    </row>
    <row r="22" spans="1:2" x14ac:dyDescent="0.2">
      <c r="A22" s="93" t="s">
        <v>41</v>
      </c>
      <c r="B22" s="94" t="s">
        <v>995</v>
      </c>
    </row>
    <row r="23" spans="1:2" ht="36" x14ac:dyDescent="0.2">
      <c r="A23" s="93" t="s">
        <v>41</v>
      </c>
      <c r="B23" s="94" t="s">
        <v>996</v>
      </c>
    </row>
    <row r="24" spans="1:2" ht="36" x14ac:dyDescent="0.2">
      <c r="A24" s="93" t="s">
        <v>41</v>
      </c>
      <c r="B24" s="94" t="s">
        <v>997</v>
      </c>
    </row>
    <row r="25" spans="1:2" x14ac:dyDescent="0.2">
      <c r="A25" s="93" t="s">
        <v>41</v>
      </c>
      <c r="B25" s="94" t="s">
        <v>998</v>
      </c>
    </row>
    <row r="26" spans="1:2" x14ac:dyDescent="0.2">
      <c r="A26" s="93" t="s">
        <v>43</v>
      </c>
      <c r="B26" s="94" t="s">
        <v>999</v>
      </c>
    </row>
    <row r="27" spans="1:2" x14ac:dyDescent="0.2">
      <c r="A27" s="93" t="s">
        <v>43</v>
      </c>
      <c r="B27" s="94" t="s">
        <v>1000</v>
      </c>
    </row>
    <row r="28" spans="1:2" x14ac:dyDescent="0.2">
      <c r="A28" s="93" t="s">
        <v>43</v>
      </c>
      <c r="B28" s="94" t="s">
        <v>1001</v>
      </c>
    </row>
    <row r="29" spans="1:2" x14ac:dyDescent="0.2">
      <c r="A29" s="93" t="s">
        <v>44</v>
      </c>
      <c r="B29" s="94" t="s">
        <v>1002</v>
      </c>
    </row>
    <row r="30" spans="1:2" x14ac:dyDescent="0.2">
      <c r="A30" s="93" t="s">
        <v>44</v>
      </c>
      <c r="B30" s="94" t="s">
        <v>1003</v>
      </c>
    </row>
    <row r="31" spans="1:2" x14ac:dyDescent="0.2">
      <c r="A31" s="93" t="s">
        <v>44</v>
      </c>
      <c r="B31" s="94" t="s">
        <v>1004</v>
      </c>
    </row>
    <row r="32" spans="1:2" ht="24" x14ac:dyDescent="0.2">
      <c r="A32" s="93" t="s">
        <v>44</v>
      </c>
      <c r="B32" s="94" t="s">
        <v>1005</v>
      </c>
    </row>
    <row r="33" spans="1:2" x14ac:dyDescent="0.2">
      <c r="A33" s="93" t="s">
        <v>44</v>
      </c>
      <c r="B33" s="94" t="s">
        <v>1006</v>
      </c>
    </row>
    <row r="34" spans="1:2" x14ac:dyDescent="0.2">
      <c r="A34" s="93" t="s">
        <v>44</v>
      </c>
      <c r="B34" s="94" t="s">
        <v>1007</v>
      </c>
    </row>
    <row r="35" spans="1:2" x14ac:dyDescent="0.2">
      <c r="A35" s="93" t="s">
        <v>44</v>
      </c>
      <c r="B35" s="94" t="s">
        <v>1008</v>
      </c>
    </row>
  </sheetData>
  <sheetProtection password="C677" sheet="1" objects="1" scenarios="1" selectLockedCells="1"/>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65"/>
  <sheetViews>
    <sheetView showGridLines="0" showZeros="0" tabSelected="1" zoomScale="80" zoomScaleNormal="80" workbookViewId="0">
      <selection activeCell="J18" sqref="J18:AH18"/>
    </sheetView>
  </sheetViews>
  <sheetFormatPr defaultColWidth="9.140625" defaultRowHeight="9.9499999999999993" customHeight="1" x14ac:dyDescent="0.2"/>
  <cols>
    <col min="1" max="1" width="3" style="2" customWidth="1"/>
    <col min="2" max="3" width="2.5703125" style="2" customWidth="1"/>
    <col min="4" max="10" width="3.42578125" style="2" customWidth="1"/>
    <col min="11" max="15" width="2.85546875" style="2" customWidth="1"/>
    <col min="16" max="22" width="2.5703125" style="2" customWidth="1"/>
    <col min="23" max="23" width="3" style="2" customWidth="1"/>
    <col min="24" max="26" width="2.5703125" style="2" customWidth="1"/>
    <col min="27" max="32" width="3.42578125" style="2" customWidth="1"/>
    <col min="33" max="33" width="2.5703125" style="2" customWidth="1"/>
    <col min="34" max="37" width="2.85546875" style="2" customWidth="1"/>
    <col min="38" max="57" width="2.5703125" style="2" customWidth="1"/>
    <col min="58" max="16384" width="9.140625" style="2"/>
  </cols>
  <sheetData>
    <row r="1" spans="1:68" ht="15" customHeight="1" x14ac:dyDescent="0.2">
      <c r="A1" s="376" t="s">
        <v>1138</v>
      </c>
      <c r="B1" s="377"/>
      <c r="C1" s="377"/>
      <c r="D1" s="377"/>
      <c r="E1" s="377"/>
      <c r="F1" s="169"/>
      <c r="G1" s="169"/>
      <c r="H1" s="169"/>
      <c r="I1" s="169"/>
      <c r="J1" s="172"/>
      <c r="K1" s="172"/>
      <c r="L1" s="172"/>
      <c r="M1" s="172"/>
      <c r="N1" s="172"/>
      <c r="O1" s="172"/>
      <c r="P1" s="295">
        <v>2025</v>
      </c>
      <c r="Q1" s="295"/>
      <c r="R1" s="295"/>
      <c r="S1" s="295"/>
      <c r="T1" s="295"/>
      <c r="U1" s="295"/>
      <c r="V1" s="295"/>
      <c r="W1" s="172"/>
      <c r="X1" s="172"/>
      <c r="Y1" s="172"/>
      <c r="Z1" s="172"/>
      <c r="AA1" s="172"/>
      <c r="AB1" s="172"/>
      <c r="AC1" s="174"/>
      <c r="AD1" s="174"/>
      <c r="AE1" s="174"/>
      <c r="AF1" s="174"/>
      <c r="AG1" s="174"/>
      <c r="AH1" s="174"/>
      <c r="AI1" s="174"/>
      <c r="AJ1" s="174"/>
      <c r="AK1" s="174"/>
      <c r="AL1" s="174"/>
      <c r="AM1" s="174"/>
      <c r="AN1" s="174"/>
      <c r="AO1" s="174"/>
      <c r="AP1" s="174"/>
      <c r="AQ1" s="174"/>
      <c r="AR1" s="174"/>
    </row>
    <row r="2" spans="1:68" ht="11.1" customHeight="1" x14ac:dyDescent="0.2">
      <c r="A2" s="169"/>
      <c r="B2" s="169"/>
      <c r="C2" s="169"/>
      <c r="D2" s="169"/>
      <c r="E2" s="169"/>
      <c r="F2" s="169"/>
      <c r="G2" s="169"/>
      <c r="H2" s="169"/>
      <c r="I2" s="169"/>
      <c r="J2" s="295" t="s">
        <v>16</v>
      </c>
      <c r="K2" s="295"/>
      <c r="L2" s="295"/>
      <c r="M2" s="295"/>
      <c r="N2" s="295"/>
      <c r="O2" s="295"/>
      <c r="P2" s="295"/>
      <c r="Q2" s="295"/>
      <c r="R2" s="295"/>
      <c r="S2" s="295"/>
      <c r="T2" s="295"/>
      <c r="U2" s="295"/>
      <c r="V2" s="295"/>
      <c r="W2" s="295"/>
      <c r="X2" s="295"/>
      <c r="Y2" s="295"/>
      <c r="Z2" s="295"/>
      <c r="AA2" s="295"/>
      <c r="AB2" s="295"/>
      <c r="AC2" s="170"/>
      <c r="AD2" s="170"/>
      <c r="AE2" s="170"/>
      <c r="AF2" s="170"/>
      <c r="AG2" s="170"/>
      <c r="AH2" s="170"/>
      <c r="AI2" s="170"/>
      <c r="AJ2" s="170"/>
      <c r="AK2" s="170"/>
      <c r="AL2" s="170"/>
      <c r="AM2" s="170"/>
      <c r="AN2" s="170"/>
      <c r="AO2" s="170"/>
      <c r="AP2" s="170"/>
      <c r="AQ2" s="170"/>
      <c r="AR2" s="175"/>
    </row>
    <row r="3" spans="1:68" ht="10.7" customHeight="1" x14ac:dyDescent="0.2">
      <c r="A3" s="326" t="s">
        <v>13</v>
      </c>
      <c r="B3" s="359"/>
      <c r="C3" s="359"/>
      <c r="D3" s="359"/>
      <c r="E3" s="359"/>
      <c r="F3" s="359"/>
      <c r="G3" s="359"/>
      <c r="H3" s="359"/>
      <c r="I3" s="170"/>
      <c r="J3" s="295"/>
      <c r="K3" s="295"/>
      <c r="L3" s="295"/>
      <c r="M3" s="295"/>
      <c r="N3" s="295"/>
      <c r="O3" s="295"/>
      <c r="P3" s="295"/>
      <c r="Q3" s="295"/>
      <c r="R3" s="295"/>
      <c r="S3" s="295"/>
      <c r="T3" s="295"/>
      <c r="U3" s="295"/>
      <c r="V3" s="295"/>
      <c r="W3" s="295"/>
      <c r="X3" s="295"/>
      <c r="Y3" s="295"/>
      <c r="Z3" s="295"/>
      <c r="AA3" s="295"/>
      <c r="AB3" s="295"/>
      <c r="AC3" s="176"/>
      <c r="AD3" s="296"/>
      <c r="AE3" s="296"/>
      <c r="AF3" s="296"/>
      <c r="AG3" s="296"/>
      <c r="AH3" s="296"/>
      <c r="AI3" s="296"/>
      <c r="AJ3" s="296"/>
      <c r="AK3" s="296"/>
      <c r="AL3" s="296"/>
      <c r="AM3" s="296"/>
      <c r="AN3" s="296"/>
      <c r="AO3" s="296"/>
      <c r="AP3" s="296"/>
      <c r="AQ3" s="296"/>
      <c r="AR3" s="296"/>
    </row>
    <row r="4" spans="1:68" ht="11.1" customHeight="1" x14ac:dyDescent="0.2">
      <c r="A4" s="171" t="s">
        <v>14</v>
      </c>
      <c r="B4" s="171"/>
      <c r="C4" s="171"/>
      <c r="D4" s="171"/>
      <c r="E4" s="171"/>
      <c r="F4" s="171"/>
      <c r="G4" s="171"/>
      <c r="H4" s="171"/>
      <c r="I4" s="171"/>
      <c r="J4" s="295" t="s">
        <v>18</v>
      </c>
      <c r="K4" s="295"/>
      <c r="L4" s="295"/>
      <c r="M4" s="295"/>
      <c r="N4" s="295"/>
      <c r="O4" s="295"/>
      <c r="P4" s="295"/>
      <c r="Q4" s="295"/>
      <c r="R4" s="295"/>
      <c r="S4" s="295"/>
      <c r="T4" s="295"/>
      <c r="U4" s="295"/>
      <c r="V4" s="295"/>
      <c r="W4" s="295"/>
      <c r="X4" s="295"/>
      <c r="Y4" s="295"/>
      <c r="Z4" s="295"/>
      <c r="AA4" s="295"/>
      <c r="AB4" s="295"/>
      <c r="AC4" s="177"/>
      <c r="AD4" s="178"/>
      <c r="AE4" s="177"/>
      <c r="AF4" s="179"/>
      <c r="AG4" s="180"/>
      <c r="AH4" s="181"/>
      <c r="AI4" s="180"/>
      <c r="AJ4" s="178"/>
      <c r="AK4" s="177"/>
      <c r="AL4" s="178"/>
      <c r="AM4" s="177"/>
      <c r="AN4" s="178"/>
      <c r="AO4" s="177"/>
      <c r="AP4" s="178"/>
      <c r="AQ4" s="177"/>
      <c r="AR4" s="182"/>
    </row>
    <row r="5" spans="1:68" ht="11.1" customHeight="1" x14ac:dyDescent="0.2">
      <c r="A5" s="326" t="s">
        <v>15</v>
      </c>
      <c r="B5" s="359"/>
      <c r="C5" s="359"/>
      <c r="D5" s="359"/>
      <c r="E5" s="359"/>
      <c r="F5" s="359"/>
      <c r="G5" s="359"/>
      <c r="H5" s="359"/>
      <c r="I5" s="170"/>
      <c r="J5" s="295"/>
      <c r="K5" s="295"/>
      <c r="L5" s="295"/>
      <c r="M5" s="295"/>
      <c r="N5" s="295"/>
      <c r="O5" s="295"/>
      <c r="P5" s="295"/>
      <c r="Q5" s="295"/>
      <c r="R5" s="295"/>
      <c r="S5" s="295"/>
      <c r="T5" s="295"/>
      <c r="U5" s="295"/>
      <c r="V5" s="295"/>
      <c r="W5" s="295"/>
      <c r="X5" s="295"/>
      <c r="Y5" s="295"/>
      <c r="Z5" s="295"/>
      <c r="AA5" s="295"/>
      <c r="AB5" s="295"/>
      <c r="AC5" s="32"/>
      <c r="AD5" s="32"/>
      <c r="AE5" s="32"/>
      <c r="AF5" s="32"/>
      <c r="AG5" s="32"/>
      <c r="AH5" s="32"/>
      <c r="AI5" s="32"/>
      <c r="AJ5" s="32"/>
      <c r="AK5" s="32"/>
      <c r="AL5" s="32"/>
      <c r="AM5" s="32"/>
      <c r="AN5" s="32"/>
      <c r="AO5" s="32"/>
      <c r="AP5" s="32"/>
      <c r="AQ5" s="32"/>
      <c r="AR5" s="32"/>
    </row>
    <row r="6" spans="1:68" ht="10.7" customHeight="1" x14ac:dyDescent="0.2">
      <c r="A6" s="326" t="s">
        <v>120</v>
      </c>
      <c r="B6" s="326"/>
      <c r="C6" s="326"/>
      <c r="D6" s="326"/>
      <c r="E6" s="326"/>
      <c r="F6" s="326"/>
      <c r="G6" s="326"/>
      <c r="H6" s="326"/>
      <c r="I6" s="170"/>
      <c r="J6" s="295" t="s">
        <v>78</v>
      </c>
      <c r="K6" s="295"/>
      <c r="L6" s="295"/>
      <c r="M6" s="295"/>
      <c r="N6" s="295"/>
      <c r="O6" s="295"/>
      <c r="P6" s="295"/>
      <c r="Q6" s="295"/>
      <c r="R6" s="295"/>
      <c r="S6" s="295"/>
      <c r="T6" s="295"/>
      <c r="U6" s="295"/>
      <c r="V6" s="295"/>
      <c r="W6" s="295"/>
      <c r="X6" s="295"/>
      <c r="Y6" s="295"/>
      <c r="Z6" s="295"/>
      <c r="AA6" s="295"/>
      <c r="AB6" s="295"/>
      <c r="AC6" s="183"/>
      <c r="AD6" s="183"/>
      <c r="AE6" s="183"/>
      <c r="AF6" s="183"/>
      <c r="AG6" s="183"/>
      <c r="AH6" s="183"/>
      <c r="AI6" s="183"/>
      <c r="AJ6" s="183"/>
      <c r="AK6" s="183"/>
      <c r="AL6" s="183"/>
      <c r="AM6" s="183"/>
      <c r="AN6" s="183"/>
      <c r="AO6" s="183"/>
      <c r="AP6" s="183"/>
      <c r="AQ6" s="183"/>
      <c r="AR6" s="183"/>
    </row>
    <row r="7" spans="1:68" ht="10.7" customHeight="1" x14ac:dyDescent="0.2">
      <c r="A7" s="326" t="s">
        <v>17</v>
      </c>
      <c r="B7" s="326"/>
      <c r="C7" s="326"/>
      <c r="D7" s="326"/>
      <c r="E7" s="326"/>
      <c r="F7" s="326"/>
      <c r="G7" s="326"/>
      <c r="H7" s="326"/>
      <c r="I7" s="170"/>
      <c r="J7" s="295"/>
      <c r="K7" s="295"/>
      <c r="L7" s="295"/>
      <c r="M7" s="295"/>
      <c r="N7" s="295"/>
      <c r="O7" s="295"/>
      <c r="P7" s="295"/>
      <c r="Q7" s="295"/>
      <c r="R7" s="295"/>
      <c r="S7" s="295"/>
      <c r="T7" s="295"/>
      <c r="U7" s="295"/>
      <c r="V7" s="295"/>
      <c r="W7" s="295"/>
      <c r="X7" s="295"/>
      <c r="Y7" s="295"/>
      <c r="Z7" s="295"/>
      <c r="AA7" s="295"/>
      <c r="AB7" s="295"/>
      <c r="AC7" s="183"/>
      <c r="AD7" s="183"/>
      <c r="AE7" s="183"/>
      <c r="AF7" s="183"/>
      <c r="AG7" s="183"/>
      <c r="AH7" s="183"/>
      <c r="AI7" s="183"/>
      <c r="AJ7" s="183"/>
      <c r="AK7" s="304" t="s">
        <v>1050</v>
      </c>
      <c r="AL7" s="304"/>
      <c r="AM7" s="304"/>
      <c r="AN7" s="304"/>
      <c r="AO7" s="304"/>
      <c r="AP7" s="304"/>
      <c r="AQ7" s="304"/>
      <c r="AR7" s="183"/>
    </row>
    <row r="8" spans="1:68" ht="10.7" customHeight="1" x14ac:dyDescent="0.25">
      <c r="A8" s="326" t="s">
        <v>1167</v>
      </c>
      <c r="B8" s="326"/>
      <c r="C8" s="326"/>
      <c r="D8" s="326"/>
      <c r="E8" s="326"/>
      <c r="F8" s="326"/>
      <c r="G8" s="326"/>
      <c r="H8" s="326"/>
      <c r="I8" s="172"/>
      <c r="J8" s="295" t="s">
        <v>79</v>
      </c>
      <c r="K8" s="295"/>
      <c r="L8" s="295"/>
      <c r="M8" s="295"/>
      <c r="N8" s="295"/>
      <c r="O8" s="295"/>
      <c r="P8" s="295"/>
      <c r="Q8" s="295"/>
      <c r="R8" s="295"/>
      <c r="S8" s="295"/>
      <c r="T8" s="295"/>
      <c r="U8" s="295"/>
      <c r="V8" s="295"/>
      <c r="W8" s="295"/>
      <c r="X8" s="295"/>
      <c r="Y8" s="295"/>
      <c r="Z8" s="295"/>
      <c r="AA8" s="295"/>
      <c r="AB8" s="295"/>
      <c r="AC8" s="27"/>
      <c r="AD8" s="27"/>
      <c r="AE8" s="27"/>
      <c r="AF8" s="27"/>
      <c r="AG8" s="184"/>
      <c r="AH8" s="113"/>
      <c r="AI8" s="113"/>
      <c r="AJ8" s="113"/>
      <c r="AK8" s="304"/>
      <c r="AL8" s="304"/>
      <c r="AM8" s="304"/>
      <c r="AN8" s="304"/>
      <c r="AO8" s="304"/>
      <c r="AP8" s="304"/>
      <c r="AQ8" s="304"/>
      <c r="AR8" s="27"/>
    </row>
    <row r="9" spans="1:68" ht="11.1" customHeight="1" x14ac:dyDescent="0.2">
      <c r="A9" s="326" t="s">
        <v>1139</v>
      </c>
      <c r="B9" s="326"/>
      <c r="C9" s="326"/>
      <c r="D9" s="326"/>
      <c r="E9" s="326"/>
      <c r="F9" s="326"/>
      <c r="G9" s="326"/>
      <c r="H9" s="326"/>
      <c r="I9" s="172"/>
      <c r="J9" s="295"/>
      <c r="K9" s="295"/>
      <c r="L9" s="295"/>
      <c r="M9" s="295"/>
      <c r="N9" s="295"/>
      <c r="O9" s="295"/>
      <c r="P9" s="295"/>
      <c r="Q9" s="295"/>
      <c r="R9" s="295"/>
      <c r="S9" s="295"/>
      <c r="T9" s="295"/>
      <c r="U9" s="295"/>
      <c r="V9" s="295"/>
      <c r="W9" s="295"/>
      <c r="X9" s="295"/>
      <c r="Y9" s="295"/>
      <c r="Z9" s="295"/>
      <c r="AA9" s="295"/>
      <c r="AB9" s="295"/>
      <c r="AC9" s="29"/>
      <c r="AD9" s="29"/>
      <c r="AE9" s="29"/>
      <c r="AF9" s="29"/>
      <c r="AG9" s="113"/>
      <c r="AH9" s="113"/>
      <c r="AI9" s="113"/>
      <c r="AJ9" s="113"/>
      <c r="AK9" s="304"/>
      <c r="AL9" s="304"/>
      <c r="AM9" s="304"/>
      <c r="AN9" s="304"/>
      <c r="AO9" s="304"/>
      <c r="AP9" s="304"/>
      <c r="AQ9" s="304"/>
      <c r="AR9" s="29"/>
      <c r="BE9" s="301"/>
      <c r="BF9" s="301"/>
      <c r="BG9" s="301"/>
      <c r="BH9" s="301"/>
      <c r="BI9" s="301"/>
      <c r="BJ9" s="301"/>
      <c r="BK9" s="301"/>
    </row>
    <row r="10" spans="1:68" ht="11.1" customHeight="1" x14ac:dyDescent="0.2">
      <c r="A10" s="13"/>
      <c r="B10" s="13"/>
      <c r="C10" s="13"/>
      <c r="D10" s="13"/>
      <c r="E10" s="13"/>
      <c r="F10" s="13"/>
      <c r="G10" s="13"/>
      <c r="H10" s="25"/>
      <c r="I10" s="295" t="s">
        <v>80</v>
      </c>
      <c r="J10" s="295"/>
      <c r="K10" s="295"/>
      <c r="L10" s="295"/>
      <c r="M10" s="295"/>
      <c r="N10" s="295"/>
      <c r="O10" s="295"/>
      <c r="P10" s="295"/>
      <c r="Q10" s="295"/>
      <c r="R10" s="295"/>
      <c r="S10" s="295"/>
      <c r="T10" s="295"/>
      <c r="U10" s="295"/>
      <c r="V10" s="295"/>
      <c r="W10" s="295"/>
      <c r="X10" s="295"/>
      <c r="Y10" s="295"/>
      <c r="Z10" s="295"/>
      <c r="AA10" s="295"/>
      <c r="AB10" s="295"/>
      <c r="AC10" s="295"/>
      <c r="AD10" s="172"/>
      <c r="AE10" s="182"/>
      <c r="AF10" s="182"/>
      <c r="AG10" s="113"/>
      <c r="AH10" s="113"/>
      <c r="AI10" s="113"/>
      <c r="AJ10" s="113"/>
      <c r="AK10" s="304"/>
      <c r="AL10" s="304"/>
      <c r="AM10" s="304"/>
      <c r="AN10" s="304"/>
      <c r="AO10" s="304"/>
      <c r="AP10" s="304"/>
      <c r="AQ10" s="304"/>
      <c r="AR10" s="182"/>
      <c r="BE10" s="28"/>
      <c r="BF10" s="28"/>
      <c r="BG10" s="28"/>
      <c r="BH10" s="28"/>
      <c r="BI10" s="28"/>
      <c r="BJ10" s="28"/>
      <c r="BK10" s="28"/>
    </row>
    <row r="11" spans="1:68" ht="11.1" customHeight="1" x14ac:dyDescent="0.2">
      <c r="A11" s="26"/>
      <c r="B11" s="26"/>
      <c r="C11" s="26"/>
      <c r="D11" s="26"/>
      <c r="E11" s="26"/>
      <c r="F11" s="26"/>
      <c r="G11" s="26"/>
      <c r="H11" s="25"/>
      <c r="I11" s="295"/>
      <c r="J11" s="295"/>
      <c r="K11" s="295"/>
      <c r="L11" s="295"/>
      <c r="M11" s="295"/>
      <c r="N11" s="295"/>
      <c r="O11" s="295"/>
      <c r="P11" s="295"/>
      <c r="Q11" s="295"/>
      <c r="R11" s="295"/>
      <c r="S11" s="295"/>
      <c r="T11" s="295"/>
      <c r="U11" s="295"/>
      <c r="V11" s="295"/>
      <c r="W11" s="295"/>
      <c r="X11" s="295"/>
      <c r="Y11" s="295"/>
      <c r="Z11" s="295"/>
      <c r="AA11" s="295"/>
      <c r="AB11" s="295"/>
      <c r="AC11" s="295"/>
      <c r="AD11" s="182"/>
      <c r="AE11" s="182"/>
      <c r="AF11" s="182"/>
      <c r="AG11" s="113"/>
      <c r="AH11" s="113"/>
      <c r="AI11" s="113"/>
      <c r="AJ11" s="113"/>
      <c r="AK11" s="304"/>
      <c r="AL11" s="304"/>
      <c r="AM11" s="304"/>
      <c r="AN11" s="304"/>
      <c r="AO11" s="304"/>
      <c r="AP11" s="304"/>
      <c r="AQ11" s="304"/>
      <c r="AR11" s="182"/>
    </row>
    <row r="12" spans="1:68" ht="11.1" customHeight="1" x14ac:dyDescent="0.2">
      <c r="A12" s="323"/>
      <c r="B12" s="323"/>
      <c r="C12" s="323"/>
      <c r="D12" s="323"/>
      <c r="E12" s="323"/>
      <c r="F12" s="323"/>
      <c r="G12" s="323"/>
      <c r="H12" s="323"/>
      <c r="I12" s="176"/>
      <c r="J12" s="172"/>
      <c r="K12" s="172"/>
      <c r="L12" s="302" t="s">
        <v>1140</v>
      </c>
      <c r="M12" s="302"/>
      <c r="N12" s="302"/>
      <c r="O12" s="302"/>
      <c r="P12" s="302"/>
      <c r="Q12" s="302"/>
      <c r="R12" s="302"/>
      <c r="S12" s="302"/>
      <c r="T12" s="302"/>
      <c r="U12" s="302"/>
      <c r="V12" s="302"/>
      <c r="W12" s="302"/>
      <c r="X12" s="302"/>
      <c r="Y12" s="302"/>
      <c r="Z12" s="302"/>
      <c r="AA12" s="172"/>
      <c r="AB12" s="173"/>
      <c r="AC12" s="303"/>
      <c r="AD12" s="303"/>
      <c r="AE12" s="303"/>
      <c r="AF12" s="303"/>
      <c r="AG12" s="185"/>
      <c r="AH12" s="185"/>
      <c r="AI12" s="185"/>
      <c r="AJ12" s="185"/>
      <c r="AK12" s="304"/>
      <c r="AL12" s="304"/>
      <c r="AM12" s="304"/>
      <c r="AN12" s="304"/>
      <c r="AO12" s="304"/>
      <c r="AP12" s="304"/>
      <c r="AQ12" s="304"/>
      <c r="AR12" s="186"/>
    </row>
    <row r="13" spans="1:68" ht="9.9499999999999993" customHeight="1" x14ac:dyDescent="0.15">
      <c r="A13" s="13"/>
      <c r="B13" s="13"/>
      <c r="C13" s="13"/>
      <c r="D13" s="13"/>
      <c r="E13" s="13"/>
      <c r="F13" s="13"/>
      <c r="G13" s="13"/>
      <c r="H13" s="13"/>
      <c r="I13" s="170"/>
      <c r="J13" s="34"/>
      <c r="K13" s="34"/>
      <c r="L13" s="302"/>
      <c r="M13" s="302"/>
      <c r="N13" s="302"/>
      <c r="O13" s="302"/>
      <c r="P13" s="302"/>
      <c r="Q13" s="302"/>
      <c r="R13" s="302"/>
      <c r="S13" s="302"/>
      <c r="T13" s="302"/>
      <c r="U13" s="302"/>
      <c r="V13" s="302"/>
      <c r="W13" s="302"/>
      <c r="X13" s="302"/>
      <c r="Y13" s="302"/>
      <c r="Z13" s="302"/>
      <c r="AA13" s="34"/>
      <c r="AB13" s="172"/>
      <c r="AC13" s="303"/>
      <c r="AD13" s="303"/>
      <c r="AE13" s="303"/>
      <c r="AF13" s="303"/>
      <c r="AG13" s="182"/>
      <c r="AH13" s="182"/>
      <c r="AI13" s="182"/>
      <c r="AJ13" s="182"/>
      <c r="AK13" s="182"/>
      <c r="AL13" s="186"/>
      <c r="AM13" s="182"/>
      <c r="AN13" s="182"/>
      <c r="AO13" s="182"/>
      <c r="AP13" s="182"/>
      <c r="AQ13" s="182"/>
      <c r="AR13" s="182"/>
      <c r="AY13" s="31"/>
      <c r="AZ13" s="31"/>
      <c r="BA13" s="31"/>
      <c r="BB13" s="1"/>
      <c r="BJ13" s="301"/>
      <c r="BK13" s="301"/>
      <c r="BL13" s="301"/>
      <c r="BM13" s="301"/>
      <c r="BN13" s="301"/>
      <c r="BO13" s="301"/>
      <c r="BP13" s="301"/>
    </row>
    <row r="14" spans="1:68" ht="9.75" customHeight="1" x14ac:dyDescent="0.15">
      <c r="A14" s="13"/>
      <c r="B14" s="13"/>
      <c r="C14" s="13"/>
      <c r="D14" s="13"/>
      <c r="E14" s="13"/>
      <c r="F14" s="13"/>
      <c r="G14" s="13"/>
      <c r="H14" s="13"/>
      <c r="I14" s="13"/>
      <c r="J14" s="31"/>
      <c r="K14" s="31"/>
      <c r="L14" s="31"/>
      <c r="M14" s="31"/>
      <c r="N14" s="31"/>
      <c r="O14" s="31"/>
      <c r="P14" s="31"/>
      <c r="Q14" s="31"/>
      <c r="R14" s="31"/>
      <c r="S14" s="31"/>
      <c r="T14" s="31"/>
      <c r="U14" s="31"/>
      <c r="V14" s="31"/>
      <c r="W14" s="31"/>
      <c r="X14" s="31"/>
      <c r="Y14" s="31"/>
      <c r="Z14" s="31"/>
      <c r="AA14" s="31"/>
      <c r="AB14" s="25"/>
      <c r="AC14" s="25"/>
      <c r="AY14" s="31"/>
      <c r="AZ14" s="31"/>
      <c r="BA14" s="31"/>
      <c r="BB14" s="1"/>
      <c r="BJ14" s="28"/>
      <c r="BK14" s="28"/>
      <c r="BL14" s="28"/>
      <c r="BM14" s="28"/>
      <c r="BN14" s="28"/>
      <c r="BO14" s="28"/>
      <c r="BP14" s="28"/>
    </row>
    <row r="15" spans="1:68" s="30" customFormat="1" ht="11.1" customHeight="1" x14ac:dyDescent="0.2">
      <c r="A15" s="297" t="s">
        <v>1141</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9" t="s">
        <v>1142</v>
      </c>
      <c r="AB15" s="299"/>
      <c r="AC15" s="299"/>
      <c r="AD15" s="299"/>
      <c r="AE15" s="299"/>
      <c r="AF15" s="299"/>
      <c r="AG15" s="299"/>
      <c r="AH15" s="299"/>
      <c r="AI15" s="299"/>
      <c r="AJ15" s="299"/>
      <c r="AK15" s="299"/>
      <c r="AL15" s="299"/>
      <c r="AM15" s="299"/>
      <c r="AN15" s="299"/>
      <c r="AO15" s="299"/>
      <c r="AP15" s="299"/>
      <c r="AQ15" s="299"/>
      <c r="AR15" s="299"/>
      <c r="AX15" s="85"/>
      <c r="AY15" s="86"/>
      <c r="AZ15" s="86"/>
      <c r="BA15" s="86"/>
      <c r="BB15" s="86"/>
    </row>
    <row r="16" spans="1:68" s="30" customFormat="1" ht="11.1" customHeight="1" x14ac:dyDescent="0.2">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300"/>
      <c r="AB16" s="300"/>
      <c r="AC16" s="300"/>
      <c r="AD16" s="300"/>
      <c r="AE16" s="300"/>
      <c r="AF16" s="300"/>
      <c r="AG16" s="300"/>
      <c r="AH16" s="300"/>
      <c r="AI16" s="300"/>
      <c r="AJ16" s="300"/>
      <c r="AK16" s="300"/>
      <c r="AL16" s="300"/>
      <c r="AM16" s="300"/>
      <c r="AN16" s="300"/>
      <c r="AO16" s="300"/>
      <c r="AP16" s="300"/>
      <c r="AQ16" s="300"/>
      <c r="AR16" s="300"/>
      <c r="AX16" s="87"/>
      <c r="AY16" s="87"/>
      <c r="AZ16" s="87"/>
      <c r="BA16" s="87"/>
      <c r="BB16" s="87"/>
    </row>
    <row r="17" spans="1:65" ht="12.95" customHeight="1" x14ac:dyDescent="0.15">
      <c r="A17" s="314" t="s">
        <v>19</v>
      </c>
      <c r="B17" s="315"/>
      <c r="C17" s="315"/>
      <c r="D17" s="315"/>
      <c r="E17" s="315"/>
      <c r="F17" s="315"/>
      <c r="G17" s="315"/>
      <c r="H17" s="315"/>
      <c r="I17" s="316"/>
      <c r="J17" s="292" t="s">
        <v>20</v>
      </c>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4"/>
      <c r="AI17" s="351" t="s">
        <v>21</v>
      </c>
      <c r="AJ17" s="352"/>
      <c r="AK17" s="352"/>
      <c r="AL17" s="352"/>
      <c r="AM17" s="352"/>
      <c r="AN17" s="352"/>
      <c r="AO17" s="352"/>
      <c r="AP17" s="352"/>
      <c r="AQ17" s="403" t="s">
        <v>22</v>
      </c>
      <c r="AR17" s="404"/>
      <c r="BG17" s="301"/>
      <c r="BH17" s="301"/>
      <c r="BI17" s="301"/>
      <c r="BJ17" s="301"/>
      <c r="BK17" s="301"/>
      <c r="BL17" s="301"/>
      <c r="BM17" s="301"/>
    </row>
    <row r="18" spans="1:65" ht="16.7" customHeight="1" x14ac:dyDescent="0.2">
      <c r="A18" s="344" t="s">
        <v>23</v>
      </c>
      <c r="B18" s="290"/>
      <c r="C18" s="290"/>
      <c r="D18" s="290"/>
      <c r="E18" s="290"/>
      <c r="F18" s="290"/>
      <c r="G18" s="290"/>
      <c r="H18" s="290"/>
      <c r="I18" s="291"/>
      <c r="J18" s="338"/>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40"/>
      <c r="AI18" s="168"/>
      <c r="AJ18" s="177"/>
      <c r="AK18" s="289" t="s">
        <v>24</v>
      </c>
      <c r="AL18" s="289"/>
      <c r="AM18" s="289"/>
      <c r="AN18" s="289"/>
      <c r="AO18" s="289"/>
      <c r="AP18" s="289"/>
      <c r="AQ18" s="289"/>
      <c r="AR18" s="187">
        <v>1</v>
      </c>
      <c r="BG18" s="28"/>
      <c r="BH18" s="28"/>
      <c r="BI18" s="28"/>
      <c r="BJ18" s="28"/>
      <c r="BK18" s="28"/>
      <c r="BL18" s="28"/>
      <c r="BM18" s="28"/>
    </row>
    <row r="19" spans="1:65" ht="12.95" customHeight="1" x14ac:dyDescent="0.2">
      <c r="A19" s="341"/>
      <c r="B19" s="342"/>
      <c r="C19" s="342"/>
      <c r="D19" s="342"/>
      <c r="E19" s="342"/>
      <c r="F19" s="342"/>
      <c r="G19" s="342"/>
      <c r="H19" s="342"/>
      <c r="I19" s="343"/>
      <c r="J19" s="311" t="s">
        <v>25</v>
      </c>
      <c r="K19" s="312"/>
      <c r="L19" s="312"/>
      <c r="M19" s="312"/>
      <c r="N19" s="312"/>
      <c r="O19" s="312"/>
      <c r="P19" s="312"/>
      <c r="Q19" s="312"/>
      <c r="R19" s="312"/>
      <c r="S19" s="312"/>
      <c r="T19" s="312"/>
      <c r="U19" s="312"/>
      <c r="V19" s="312"/>
      <c r="W19" s="312"/>
      <c r="X19" s="312"/>
      <c r="Y19" s="312"/>
      <c r="Z19" s="312"/>
      <c r="AA19" s="313"/>
      <c r="AB19" s="380" t="s">
        <v>26</v>
      </c>
      <c r="AC19" s="381"/>
      <c r="AD19" s="381"/>
      <c r="AE19" s="381"/>
      <c r="AF19" s="381"/>
      <c r="AG19" s="381"/>
      <c r="AH19" s="382"/>
      <c r="AI19" s="344"/>
      <c r="AJ19" s="290"/>
      <c r="AK19" s="290"/>
      <c r="AL19" s="290"/>
      <c r="AM19" s="290"/>
      <c r="AN19" s="290"/>
      <c r="AO19" s="290"/>
      <c r="AP19" s="290"/>
      <c r="AQ19" s="290"/>
      <c r="AR19" s="291"/>
    </row>
    <row r="20" spans="1:65" ht="16.7" customHeight="1" x14ac:dyDescent="0.2">
      <c r="A20" s="314" t="s">
        <v>1128</v>
      </c>
      <c r="B20" s="315"/>
      <c r="C20" s="315"/>
      <c r="D20" s="315"/>
      <c r="E20" s="315"/>
      <c r="F20" s="315"/>
      <c r="G20" s="315"/>
      <c r="H20" s="315"/>
      <c r="I20" s="315"/>
      <c r="J20" s="338"/>
      <c r="K20" s="339"/>
      <c r="L20" s="339"/>
      <c r="M20" s="339"/>
      <c r="N20" s="339"/>
      <c r="O20" s="339"/>
      <c r="P20" s="339"/>
      <c r="Q20" s="339"/>
      <c r="R20" s="339"/>
      <c r="S20" s="339"/>
      <c r="T20" s="339"/>
      <c r="U20" s="339"/>
      <c r="V20" s="339"/>
      <c r="W20" s="339"/>
      <c r="X20" s="339"/>
      <c r="Y20" s="339"/>
      <c r="Z20" s="339"/>
      <c r="AA20" s="340"/>
      <c r="AB20" s="383"/>
      <c r="AC20" s="383"/>
      <c r="AD20" s="383"/>
      <c r="AE20" s="383"/>
      <c r="AF20" s="383"/>
      <c r="AG20" s="383"/>
      <c r="AH20" s="384"/>
      <c r="AI20" s="188"/>
      <c r="AJ20" s="177"/>
      <c r="AK20" s="355" t="s">
        <v>51</v>
      </c>
      <c r="AL20" s="355"/>
      <c r="AM20" s="355"/>
      <c r="AN20" s="355"/>
      <c r="AO20" s="355"/>
      <c r="AP20" s="355"/>
      <c r="AQ20" s="355"/>
      <c r="AR20" s="189">
        <v>2</v>
      </c>
    </row>
    <row r="21" spans="1:65" ht="12.75" customHeight="1" x14ac:dyDescent="0.2">
      <c r="A21" s="317"/>
      <c r="B21" s="318"/>
      <c r="C21" s="318"/>
      <c r="D21" s="318"/>
      <c r="E21" s="318"/>
      <c r="F21" s="318"/>
      <c r="G21" s="318"/>
      <c r="H21" s="318"/>
      <c r="I21" s="319"/>
      <c r="J21" s="311" t="s">
        <v>81</v>
      </c>
      <c r="K21" s="312"/>
      <c r="L21" s="312"/>
      <c r="M21" s="312"/>
      <c r="N21" s="312"/>
      <c r="O21" s="312"/>
      <c r="P21" s="312"/>
      <c r="Q21" s="312"/>
      <c r="R21" s="312"/>
      <c r="S21" s="312"/>
      <c r="T21" s="312"/>
      <c r="U21" s="312"/>
      <c r="V21" s="312"/>
      <c r="W21" s="312"/>
      <c r="X21" s="312"/>
      <c r="Y21" s="312"/>
      <c r="Z21" s="312"/>
      <c r="AA21" s="312"/>
      <c r="AB21" s="293"/>
      <c r="AC21" s="293"/>
      <c r="AD21" s="293"/>
      <c r="AE21" s="293"/>
      <c r="AF21" s="293"/>
      <c r="AG21" s="293"/>
      <c r="AH21" s="294"/>
      <c r="AI21" s="308"/>
      <c r="AJ21" s="309"/>
      <c r="AK21" s="309"/>
      <c r="AL21" s="309"/>
      <c r="AM21" s="309"/>
      <c r="AN21" s="309"/>
      <c r="AO21" s="309"/>
      <c r="AP21" s="309"/>
      <c r="AQ21" s="309"/>
      <c r="AR21" s="310"/>
    </row>
    <row r="22" spans="1:65" ht="16.7" customHeight="1" x14ac:dyDescent="0.2">
      <c r="A22" s="314" t="s">
        <v>27</v>
      </c>
      <c r="B22" s="315"/>
      <c r="C22" s="316"/>
      <c r="D22" s="379"/>
      <c r="E22" s="324"/>
      <c r="F22" s="378"/>
      <c r="G22" s="324"/>
      <c r="H22" s="378"/>
      <c r="I22" s="379"/>
      <c r="J22" s="338"/>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40"/>
      <c r="AI22" s="169"/>
      <c r="AJ22" s="177"/>
      <c r="AK22" s="289" t="s">
        <v>53</v>
      </c>
      <c r="AL22" s="289"/>
      <c r="AM22" s="289"/>
      <c r="AN22" s="289"/>
      <c r="AO22" s="289"/>
      <c r="AP22" s="289"/>
      <c r="AQ22" s="289"/>
      <c r="AR22" s="189">
        <v>3</v>
      </c>
    </row>
    <row r="23" spans="1:65" ht="12.95" customHeight="1" x14ac:dyDescent="0.2">
      <c r="A23" s="320" t="s">
        <v>28</v>
      </c>
      <c r="B23" s="321"/>
      <c r="C23" s="322"/>
      <c r="D23" s="341"/>
      <c r="E23" s="325"/>
      <c r="F23" s="342"/>
      <c r="G23" s="325"/>
      <c r="H23" s="342"/>
      <c r="I23" s="325"/>
      <c r="J23" s="311" t="s">
        <v>29</v>
      </c>
      <c r="K23" s="312"/>
      <c r="L23" s="312"/>
      <c r="M23" s="312"/>
      <c r="N23" s="312"/>
      <c r="O23" s="312"/>
      <c r="P23" s="312"/>
      <c r="Q23" s="312"/>
      <c r="R23" s="312"/>
      <c r="S23" s="312"/>
      <c r="T23" s="312"/>
      <c r="U23" s="312"/>
      <c r="V23" s="312"/>
      <c r="W23" s="312"/>
      <c r="X23" s="312"/>
      <c r="Y23" s="312"/>
      <c r="Z23" s="312"/>
      <c r="AA23" s="313"/>
      <c r="AB23" s="345" t="s">
        <v>30</v>
      </c>
      <c r="AC23" s="346"/>
      <c r="AD23" s="347"/>
      <c r="AE23" s="353" t="s">
        <v>31</v>
      </c>
      <c r="AF23" s="353"/>
      <c r="AG23" s="353"/>
      <c r="AH23" s="354"/>
      <c r="AI23" s="344"/>
      <c r="AJ23" s="290"/>
      <c r="AK23" s="290"/>
      <c r="AL23" s="290"/>
      <c r="AM23" s="290"/>
      <c r="AN23" s="290"/>
      <c r="AO23" s="290"/>
      <c r="AP23" s="290"/>
      <c r="AQ23" s="290"/>
      <c r="AR23" s="291"/>
    </row>
    <row r="24" spans="1:65" ht="16.7" customHeight="1" x14ac:dyDescent="0.2">
      <c r="A24" s="314" t="s">
        <v>32</v>
      </c>
      <c r="B24" s="315"/>
      <c r="C24" s="315"/>
      <c r="D24" s="315"/>
      <c r="E24" s="315"/>
      <c r="F24" s="315"/>
      <c r="G24" s="315"/>
      <c r="H24" s="315"/>
      <c r="I24" s="315"/>
      <c r="J24" s="338"/>
      <c r="K24" s="339"/>
      <c r="L24" s="339"/>
      <c r="M24" s="339"/>
      <c r="N24" s="339"/>
      <c r="O24" s="339"/>
      <c r="P24" s="339"/>
      <c r="Q24" s="339"/>
      <c r="R24" s="339"/>
      <c r="S24" s="339"/>
      <c r="T24" s="339"/>
      <c r="U24" s="339"/>
      <c r="V24" s="339"/>
      <c r="W24" s="339"/>
      <c r="X24" s="339"/>
      <c r="Y24" s="339"/>
      <c r="Z24" s="339"/>
      <c r="AA24" s="339"/>
      <c r="AB24" s="348"/>
      <c r="AC24" s="349"/>
      <c r="AD24" s="350"/>
      <c r="AE24" s="341"/>
      <c r="AF24" s="342"/>
      <c r="AG24" s="342"/>
      <c r="AH24" s="343"/>
      <c r="AI24" s="169"/>
      <c r="AJ24" s="177"/>
      <c r="AK24" s="289" t="s">
        <v>33</v>
      </c>
      <c r="AL24" s="289"/>
      <c r="AM24" s="289"/>
      <c r="AN24" s="289"/>
      <c r="AO24" s="289"/>
      <c r="AP24" s="289"/>
      <c r="AQ24" s="289"/>
      <c r="AR24" s="189">
        <v>4</v>
      </c>
    </row>
    <row r="25" spans="1:65" ht="12.75" customHeight="1" x14ac:dyDescent="0.2">
      <c r="A25" s="341"/>
      <c r="B25" s="342"/>
      <c r="C25" s="342"/>
      <c r="D25" s="342"/>
      <c r="E25" s="342"/>
      <c r="F25" s="342"/>
      <c r="G25" s="342"/>
      <c r="H25" s="342"/>
      <c r="I25" s="343"/>
      <c r="J25" s="311" t="s">
        <v>82</v>
      </c>
      <c r="K25" s="312"/>
      <c r="L25" s="312"/>
      <c r="M25" s="312"/>
      <c r="N25" s="312"/>
      <c r="O25" s="312"/>
      <c r="P25" s="312"/>
      <c r="Q25" s="312"/>
      <c r="R25" s="312"/>
      <c r="S25" s="312"/>
      <c r="T25" s="312"/>
      <c r="U25" s="312"/>
      <c r="V25" s="313"/>
      <c r="W25" s="292" t="s">
        <v>26</v>
      </c>
      <c r="X25" s="293"/>
      <c r="Y25" s="293"/>
      <c r="Z25" s="293"/>
      <c r="AA25" s="293"/>
      <c r="AB25" s="293"/>
      <c r="AC25" s="293"/>
      <c r="AD25" s="293"/>
      <c r="AE25" s="293"/>
      <c r="AF25" s="293"/>
      <c r="AG25" s="293"/>
      <c r="AH25" s="294"/>
      <c r="AI25" s="344"/>
      <c r="AJ25" s="290"/>
      <c r="AK25" s="290"/>
      <c r="AL25" s="290"/>
      <c r="AM25" s="290"/>
      <c r="AN25" s="290"/>
      <c r="AO25" s="290"/>
      <c r="AP25" s="290"/>
      <c r="AQ25" s="290"/>
      <c r="AR25" s="291"/>
    </row>
    <row r="26" spans="1:65" ht="16.7" customHeight="1" x14ac:dyDescent="0.2">
      <c r="A26" s="393" t="s">
        <v>34</v>
      </c>
      <c r="B26" s="394"/>
      <c r="C26" s="394"/>
      <c r="D26" s="394"/>
      <c r="E26" s="394"/>
      <c r="F26" s="315"/>
      <c r="G26" s="315"/>
      <c r="H26" s="190" t="s">
        <v>35</v>
      </c>
      <c r="I26" s="191"/>
      <c r="J26" s="338"/>
      <c r="K26" s="339"/>
      <c r="L26" s="339"/>
      <c r="M26" s="339"/>
      <c r="N26" s="339"/>
      <c r="O26" s="339"/>
      <c r="P26" s="339"/>
      <c r="Q26" s="339"/>
      <c r="R26" s="339"/>
      <c r="S26" s="339"/>
      <c r="T26" s="339"/>
      <c r="U26" s="339"/>
      <c r="V26" s="340"/>
      <c r="W26" s="383"/>
      <c r="X26" s="383"/>
      <c r="Y26" s="383"/>
      <c r="Z26" s="383"/>
      <c r="AA26" s="383"/>
      <c r="AB26" s="383"/>
      <c r="AC26" s="383"/>
      <c r="AD26" s="383"/>
      <c r="AE26" s="383"/>
      <c r="AF26" s="383"/>
      <c r="AG26" s="383"/>
      <c r="AH26" s="384"/>
      <c r="AI26" s="192"/>
      <c r="AJ26" s="177"/>
      <c r="AK26" s="289" t="s">
        <v>54</v>
      </c>
      <c r="AL26" s="289"/>
      <c r="AM26" s="289"/>
      <c r="AN26" s="289"/>
      <c r="AO26" s="289"/>
      <c r="AP26" s="289"/>
      <c r="AQ26" s="289"/>
      <c r="AR26" s="189">
        <v>5</v>
      </c>
    </row>
    <row r="27" spans="1:65" ht="12.95" customHeight="1" x14ac:dyDescent="0.2">
      <c r="A27" s="356" t="s">
        <v>89</v>
      </c>
      <c r="B27" s="357"/>
      <c r="C27" s="357"/>
      <c r="D27" s="357"/>
      <c r="E27" s="357"/>
      <c r="F27" s="357"/>
      <c r="G27" s="357"/>
      <c r="H27" s="290"/>
      <c r="I27" s="291"/>
      <c r="J27" s="192"/>
      <c r="K27" s="170"/>
      <c r="L27" s="170"/>
      <c r="M27" s="170"/>
      <c r="N27" s="170"/>
      <c r="O27" s="170"/>
      <c r="P27" s="170"/>
      <c r="Q27" s="170"/>
      <c r="R27" s="170"/>
      <c r="S27" s="170"/>
      <c r="T27" s="170"/>
      <c r="U27" s="170"/>
      <c r="V27" s="193"/>
      <c r="W27" s="385" t="s">
        <v>87</v>
      </c>
      <c r="X27" s="386"/>
      <c r="Y27" s="386"/>
      <c r="Z27" s="386"/>
      <c r="AA27" s="386"/>
      <c r="AB27" s="386"/>
      <c r="AC27" s="386"/>
      <c r="AD27" s="386"/>
      <c r="AE27" s="386"/>
      <c r="AF27" s="386"/>
      <c r="AG27" s="386"/>
      <c r="AH27" s="387"/>
      <c r="AI27" s="344"/>
      <c r="AJ27" s="290"/>
      <c r="AK27" s="290"/>
      <c r="AL27" s="290"/>
      <c r="AM27" s="290"/>
      <c r="AN27" s="290"/>
      <c r="AO27" s="290"/>
      <c r="AP27" s="290"/>
      <c r="AQ27" s="290"/>
      <c r="AR27" s="291"/>
    </row>
    <row r="28" spans="1:65" ht="17.25" customHeight="1" x14ac:dyDescent="0.2">
      <c r="A28" s="358" t="s">
        <v>90</v>
      </c>
      <c r="B28" s="326"/>
      <c r="C28" s="326"/>
      <c r="D28" s="326"/>
      <c r="E28" s="326"/>
      <c r="F28" s="326"/>
      <c r="G28" s="326"/>
      <c r="H28" s="194"/>
      <c r="I28" s="182"/>
      <c r="J28" s="311" t="s">
        <v>83</v>
      </c>
      <c r="K28" s="312"/>
      <c r="L28" s="312"/>
      <c r="M28" s="312"/>
      <c r="N28" s="312"/>
      <c r="O28" s="194"/>
      <c r="P28" s="182"/>
      <c r="Q28" s="178" t="s">
        <v>35</v>
      </c>
      <c r="R28" s="195"/>
      <c r="S28" s="194"/>
      <c r="T28" s="170"/>
      <c r="U28" s="178" t="s">
        <v>84</v>
      </c>
      <c r="V28" s="170"/>
      <c r="W28" s="390"/>
      <c r="X28" s="391"/>
      <c r="Y28" s="391"/>
      <c r="Z28" s="391"/>
      <c r="AA28" s="391"/>
      <c r="AB28" s="391"/>
      <c r="AC28" s="391"/>
      <c r="AD28" s="391"/>
      <c r="AE28" s="391"/>
      <c r="AF28" s="391"/>
      <c r="AG28" s="391"/>
      <c r="AH28" s="392"/>
      <c r="AI28" s="170"/>
      <c r="AJ28" s="177"/>
      <c r="AK28" s="289" t="s">
        <v>55</v>
      </c>
      <c r="AL28" s="289"/>
      <c r="AM28" s="289"/>
      <c r="AN28" s="289"/>
      <c r="AO28" s="289"/>
      <c r="AP28" s="289"/>
      <c r="AQ28" s="289"/>
      <c r="AR28" s="189">
        <v>6</v>
      </c>
    </row>
    <row r="29" spans="1:65" ht="12.95" customHeight="1" x14ac:dyDescent="0.2">
      <c r="A29" s="388" t="s">
        <v>50</v>
      </c>
      <c r="B29" s="389"/>
      <c r="C29" s="389"/>
      <c r="D29" s="389"/>
      <c r="E29" s="389"/>
      <c r="F29" s="389"/>
      <c r="G29" s="389"/>
      <c r="H29" s="290"/>
      <c r="I29" s="291"/>
      <c r="J29" s="196"/>
      <c r="K29" s="195"/>
      <c r="L29" s="195"/>
      <c r="M29" s="195"/>
      <c r="N29" s="195"/>
      <c r="O29" s="195"/>
      <c r="P29" s="195"/>
      <c r="Q29" s="195"/>
      <c r="R29" s="195"/>
      <c r="S29" s="170"/>
      <c r="T29" s="170"/>
      <c r="U29" s="170"/>
      <c r="V29" s="170"/>
      <c r="W29" s="292" t="s">
        <v>88</v>
      </c>
      <c r="X29" s="293"/>
      <c r="Y29" s="293"/>
      <c r="Z29" s="293"/>
      <c r="AA29" s="293"/>
      <c r="AB29" s="293"/>
      <c r="AC29" s="293"/>
      <c r="AD29" s="293"/>
      <c r="AE29" s="293"/>
      <c r="AF29" s="293"/>
      <c r="AG29" s="293"/>
      <c r="AH29" s="294"/>
      <c r="AI29" s="290"/>
      <c r="AJ29" s="290"/>
      <c r="AK29" s="290"/>
      <c r="AL29" s="290"/>
      <c r="AM29" s="290"/>
      <c r="AN29" s="290"/>
      <c r="AO29" s="290"/>
      <c r="AP29" s="290"/>
      <c r="AQ29" s="290"/>
      <c r="AR29" s="291"/>
    </row>
    <row r="30" spans="1:65" ht="17.25" customHeight="1" x14ac:dyDescent="0.2">
      <c r="A30" s="358" t="s">
        <v>57</v>
      </c>
      <c r="B30" s="359"/>
      <c r="C30" s="359"/>
      <c r="D30" s="359"/>
      <c r="E30" s="359"/>
      <c r="F30" s="359"/>
      <c r="G30" s="359"/>
      <c r="H30" s="194"/>
      <c r="I30" s="182"/>
      <c r="J30" s="360" t="s">
        <v>85</v>
      </c>
      <c r="K30" s="361"/>
      <c r="L30" s="361"/>
      <c r="M30" s="361"/>
      <c r="N30" s="361"/>
      <c r="O30" s="361"/>
      <c r="P30" s="361"/>
      <c r="Q30" s="361"/>
      <c r="R30" s="361"/>
      <c r="S30" s="361"/>
      <c r="T30" s="361"/>
      <c r="U30" s="361"/>
      <c r="V30" s="361"/>
      <c r="W30" s="286"/>
      <c r="X30" s="287"/>
      <c r="Y30" s="287"/>
      <c r="Z30" s="287"/>
      <c r="AA30" s="287"/>
      <c r="AB30" s="287"/>
      <c r="AC30" s="287"/>
      <c r="AD30" s="287"/>
      <c r="AE30" s="287"/>
      <c r="AF30" s="287"/>
      <c r="AG30" s="287"/>
      <c r="AH30" s="288"/>
      <c r="AI30" s="170"/>
      <c r="AJ30" s="177"/>
      <c r="AK30" s="289" t="s">
        <v>56</v>
      </c>
      <c r="AL30" s="289"/>
      <c r="AM30" s="289"/>
      <c r="AN30" s="289"/>
      <c r="AO30" s="289"/>
      <c r="AP30" s="289"/>
      <c r="AQ30" s="289"/>
      <c r="AR30" s="189">
        <v>7</v>
      </c>
    </row>
    <row r="31" spans="1:65" ht="4.7" customHeight="1" x14ac:dyDescent="0.2">
      <c r="A31" s="358"/>
      <c r="B31" s="359"/>
      <c r="C31" s="359"/>
      <c r="D31" s="359"/>
      <c r="E31" s="359"/>
      <c r="F31" s="359"/>
      <c r="G31" s="359"/>
      <c r="H31" s="177"/>
      <c r="I31" s="182"/>
      <c r="J31" s="197"/>
      <c r="K31" s="168"/>
      <c r="L31" s="168"/>
      <c r="M31" s="168"/>
      <c r="N31" s="168"/>
      <c r="O31" s="168"/>
      <c r="P31" s="168"/>
      <c r="Q31" s="168"/>
      <c r="R31" s="168"/>
      <c r="S31" s="168"/>
      <c r="T31" s="168"/>
      <c r="U31" s="168"/>
      <c r="V31" s="198"/>
      <c r="W31" s="380"/>
      <c r="X31" s="381"/>
      <c r="Y31" s="381"/>
      <c r="Z31" s="381"/>
      <c r="AA31" s="381"/>
      <c r="AB31" s="381"/>
      <c r="AC31" s="381"/>
      <c r="AD31" s="381"/>
      <c r="AE31" s="381"/>
      <c r="AF31" s="381"/>
      <c r="AG31" s="381"/>
      <c r="AH31" s="382"/>
      <c r="AI31" s="290"/>
      <c r="AJ31" s="290"/>
      <c r="AK31" s="290"/>
      <c r="AL31" s="290"/>
      <c r="AM31" s="290"/>
      <c r="AN31" s="290"/>
      <c r="AO31" s="290"/>
      <c r="AP31" s="290"/>
      <c r="AQ31" s="290"/>
      <c r="AR31" s="291"/>
    </row>
    <row r="32" spans="1:65" ht="18" customHeight="1" x14ac:dyDescent="0.2">
      <c r="A32" s="335" t="s">
        <v>86</v>
      </c>
      <c r="B32" s="336"/>
      <c r="C32" s="336"/>
      <c r="D32" s="336"/>
      <c r="E32" s="336"/>
      <c r="F32" s="336"/>
      <c r="G32" s="336"/>
      <c r="H32" s="336"/>
      <c r="I32" s="336"/>
      <c r="J32" s="4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8"/>
    </row>
    <row r="33" spans="1:44" ht="18.75" customHeight="1" x14ac:dyDescent="0.2">
      <c r="A33" s="329"/>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1"/>
    </row>
    <row r="34" spans="1:44" ht="18.75" customHeight="1" x14ac:dyDescent="0.2">
      <c r="A34" s="327"/>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8"/>
    </row>
    <row r="35" spans="1:44" ht="24" customHeight="1" x14ac:dyDescent="0.2">
      <c r="A35" s="332" t="s">
        <v>955</v>
      </c>
      <c r="B35" s="333"/>
      <c r="C35" s="333"/>
      <c r="D35" s="333"/>
      <c r="E35" s="333"/>
      <c r="F35" s="333"/>
      <c r="G35" s="333"/>
      <c r="H35" s="333"/>
      <c r="I35" s="333"/>
      <c r="J35" s="333"/>
      <c r="K35" s="333"/>
      <c r="L35" s="333"/>
      <c r="M35" s="333"/>
      <c r="N35" s="333"/>
      <c r="O35" s="333"/>
      <c r="P35" s="333"/>
      <c r="Q35" s="333"/>
      <c r="R35" s="333"/>
      <c r="S35" s="333"/>
      <c r="T35" s="333"/>
      <c r="U35" s="333"/>
      <c r="V35" s="334"/>
      <c r="W35" s="332" t="s">
        <v>954</v>
      </c>
      <c r="X35" s="333"/>
      <c r="Y35" s="333"/>
      <c r="Z35" s="333"/>
      <c r="AA35" s="333"/>
      <c r="AB35" s="333"/>
      <c r="AC35" s="333"/>
      <c r="AD35" s="333"/>
      <c r="AE35" s="333"/>
      <c r="AF35" s="333"/>
      <c r="AG35" s="333"/>
      <c r="AH35" s="333"/>
      <c r="AI35" s="333"/>
      <c r="AJ35" s="333"/>
      <c r="AK35" s="333"/>
      <c r="AL35" s="333"/>
      <c r="AM35" s="333"/>
      <c r="AN35" s="333"/>
      <c r="AO35" s="333"/>
      <c r="AP35" s="333"/>
      <c r="AQ35" s="333"/>
      <c r="AR35" s="334"/>
    </row>
    <row r="36" spans="1:44" ht="11.25" customHeight="1" x14ac:dyDescent="0.2">
      <c r="A36" s="314"/>
      <c r="B36" s="370" t="s">
        <v>36</v>
      </c>
      <c r="C36" s="371"/>
      <c r="D36" s="371"/>
      <c r="E36" s="370" t="s">
        <v>3</v>
      </c>
      <c r="F36" s="371"/>
      <c r="G36" s="371"/>
      <c r="H36" s="371"/>
      <c r="I36" s="371"/>
      <c r="J36" s="372"/>
      <c r="K36" s="371" t="s">
        <v>6</v>
      </c>
      <c r="L36" s="371"/>
      <c r="M36" s="371"/>
      <c r="N36" s="371"/>
      <c r="O36" s="371"/>
      <c r="P36" s="371"/>
      <c r="Q36" s="423" t="s">
        <v>37</v>
      </c>
      <c r="R36" s="424"/>
      <c r="S36" s="424"/>
      <c r="T36" s="424"/>
      <c r="U36" s="424"/>
      <c r="V36" s="425"/>
      <c r="W36" s="314"/>
      <c r="X36" s="370" t="s">
        <v>36</v>
      </c>
      <c r="Y36" s="371"/>
      <c r="Z36" s="371"/>
      <c r="AA36" s="370" t="s">
        <v>3</v>
      </c>
      <c r="AB36" s="371"/>
      <c r="AC36" s="371"/>
      <c r="AD36" s="371"/>
      <c r="AE36" s="371"/>
      <c r="AF36" s="372"/>
      <c r="AG36" s="371" t="s">
        <v>6</v>
      </c>
      <c r="AH36" s="371"/>
      <c r="AI36" s="371"/>
      <c r="AJ36" s="371"/>
      <c r="AK36" s="371"/>
      <c r="AL36" s="371"/>
      <c r="AM36" s="423" t="s">
        <v>37</v>
      </c>
      <c r="AN36" s="424"/>
      <c r="AO36" s="424"/>
      <c r="AP36" s="424"/>
      <c r="AQ36" s="424"/>
      <c r="AR36" s="425"/>
    </row>
    <row r="37" spans="1:44" ht="14.25" customHeight="1" x14ac:dyDescent="0.2">
      <c r="A37" s="320"/>
      <c r="B37" s="373"/>
      <c r="C37" s="374"/>
      <c r="D37" s="374"/>
      <c r="E37" s="373" t="s">
        <v>4</v>
      </c>
      <c r="F37" s="374"/>
      <c r="G37" s="374"/>
      <c r="H37" s="374"/>
      <c r="I37" s="374"/>
      <c r="J37" s="375"/>
      <c r="K37" s="374" t="s">
        <v>7</v>
      </c>
      <c r="L37" s="374"/>
      <c r="M37" s="374"/>
      <c r="N37" s="374"/>
      <c r="O37" s="374"/>
      <c r="P37" s="374"/>
      <c r="Q37" s="417" t="s">
        <v>38</v>
      </c>
      <c r="R37" s="418"/>
      <c r="S37" s="418"/>
      <c r="T37" s="418"/>
      <c r="U37" s="418"/>
      <c r="V37" s="426"/>
      <c r="W37" s="320"/>
      <c r="X37" s="373"/>
      <c r="Y37" s="374"/>
      <c r="Z37" s="374"/>
      <c r="AA37" s="373" t="s">
        <v>4</v>
      </c>
      <c r="AB37" s="374"/>
      <c r="AC37" s="374"/>
      <c r="AD37" s="374"/>
      <c r="AE37" s="374"/>
      <c r="AF37" s="375"/>
      <c r="AG37" s="374" t="s">
        <v>7</v>
      </c>
      <c r="AH37" s="374"/>
      <c r="AI37" s="374"/>
      <c r="AJ37" s="374"/>
      <c r="AK37" s="374"/>
      <c r="AL37" s="374"/>
      <c r="AM37" s="417" t="s">
        <v>38</v>
      </c>
      <c r="AN37" s="418"/>
      <c r="AO37" s="418"/>
      <c r="AP37" s="418"/>
      <c r="AQ37" s="418"/>
      <c r="AR37" s="426"/>
    </row>
    <row r="38" spans="1:44" ht="15" customHeight="1" x14ac:dyDescent="0.2">
      <c r="A38" s="199">
        <v>11</v>
      </c>
      <c r="B38" s="412" t="s">
        <v>39</v>
      </c>
      <c r="C38" s="413"/>
      <c r="D38" s="413"/>
      <c r="E38" s="305">
        <f>'Sch A-1 Wireless'!C21</f>
        <v>0</v>
      </c>
      <c r="F38" s="306"/>
      <c r="G38" s="306"/>
      <c r="H38" s="306"/>
      <c r="I38" s="306"/>
      <c r="J38" s="307"/>
      <c r="K38" s="305">
        <f>'Sch A-1 Wireless'!E21</f>
        <v>0</v>
      </c>
      <c r="L38" s="306"/>
      <c r="M38" s="306"/>
      <c r="N38" s="306"/>
      <c r="O38" s="306"/>
      <c r="P38" s="307"/>
      <c r="Q38" s="362"/>
      <c r="R38" s="363"/>
      <c r="S38" s="363"/>
      <c r="T38" s="363"/>
      <c r="U38" s="363"/>
      <c r="V38" s="364"/>
      <c r="W38" s="199">
        <v>11</v>
      </c>
      <c r="X38" s="412" t="s">
        <v>39</v>
      </c>
      <c r="Y38" s="413"/>
      <c r="Z38" s="413"/>
      <c r="AA38" s="305">
        <f>'Sch A-2 Wireline'!C21</f>
        <v>0</v>
      </c>
      <c r="AB38" s="306"/>
      <c r="AC38" s="306"/>
      <c r="AD38" s="306"/>
      <c r="AE38" s="306"/>
      <c r="AF38" s="307"/>
      <c r="AG38" s="305">
        <f>'Sch A-2 Wireline'!E21</f>
        <v>0</v>
      </c>
      <c r="AH38" s="306"/>
      <c r="AI38" s="306"/>
      <c r="AJ38" s="306"/>
      <c r="AK38" s="306"/>
      <c r="AL38" s="307"/>
      <c r="AM38" s="362"/>
      <c r="AN38" s="363"/>
      <c r="AO38" s="363"/>
      <c r="AP38" s="363"/>
      <c r="AQ38" s="363"/>
      <c r="AR38" s="364"/>
    </row>
    <row r="39" spans="1:44" ht="15" customHeight="1" x14ac:dyDescent="0.2">
      <c r="A39" s="199">
        <v>12</v>
      </c>
      <c r="B39" s="412" t="s">
        <v>40</v>
      </c>
      <c r="C39" s="413"/>
      <c r="D39" s="413"/>
      <c r="E39" s="305">
        <f>'Sch A-1 Wireless'!G21</f>
        <v>0</v>
      </c>
      <c r="F39" s="306"/>
      <c r="G39" s="306"/>
      <c r="H39" s="306"/>
      <c r="I39" s="306"/>
      <c r="J39" s="307"/>
      <c r="K39" s="305">
        <f>'Sch A-1 Wireless'!I21</f>
        <v>0</v>
      </c>
      <c r="L39" s="306"/>
      <c r="M39" s="306"/>
      <c r="N39" s="306"/>
      <c r="O39" s="306"/>
      <c r="P39" s="307"/>
      <c r="Q39" s="362"/>
      <c r="R39" s="363"/>
      <c r="S39" s="363"/>
      <c r="T39" s="363"/>
      <c r="U39" s="363"/>
      <c r="V39" s="364"/>
      <c r="W39" s="199">
        <v>12</v>
      </c>
      <c r="X39" s="412" t="s">
        <v>40</v>
      </c>
      <c r="Y39" s="413"/>
      <c r="Z39" s="413"/>
      <c r="AA39" s="305">
        <f>'Sch A-2 Wireline'!G21</f>
        <v>0</v>
      </c>
      <c r="AB39" s="306"/>
      <c r="AC39" s="306"/>
      <c r="AD39" s="306"/>
      <c r="AE39" s="306"/>
      <c r="AF39" s="307"/>
      <c r="AG39" s="305">
        <f>'Sch A-2 Wireline'!I21</f>
        <v>0</v>
      </c>
      <c r="AH39" s="306"/>
      <c r="AI39" s="306"/>
      <c r="AJ39" s="306"/>
      <c r="AK39" s="306"/>
      <c r="AL39" s="307"/>
      <c r="AM39" s="362"/>
      <c r="AN39" s="363"/>
      <c r="AO39" s="363"/>
      <c r="AP39" s="363"/>
      <c r="AQ39" s="363"/>
      <c r="AR39" s="364"/>
    </row>
    <row r="40" spans="1:44" ht="15" customHeight="1" x14ac:dyDescent="0.2">
      <c r="A40" s="199">
        <v>13</v>
      </c>
      <c r="B40" s="412" t="s">
        <v>41</v>
      </c>
      <c r="C40" s="413"/>
      <c r="D40" s="413"/>
      <c r="E40" s="305">
        <f>'Sch A-1 Wireless'!K21</f>
        <v>0</v>
      </c>
      <c r="F40" s="306"/>
      <c r="G40" s="306"/>
      <c r="H40" s="306"/>
      <c r="I40" s="306"/>
      <c r="J40" s="307"/>
      <c r="K40" s="305">
        <f>'Sch A-1 Wireless'!M21</f>
        <v>0</v>
      </c>
      <c r="L40" s="306"/>
      <c r="M40" s="306"/>
      <c r="N40" s="306"/>
      <c r="O40" s="306"/>
      <c r="P40" s="307"/>
      <c r="Q40" s="362"/>
      <c r="R40" s="363"/>
      <c r="S40" s="363"/>
      <c r="T40" s="363"/>
      <c r="U40" s="363"/>
      <c r="V40" s="364"/>
      <c r="W40" s="199">
        <v>13</v>
      </c>
      <c r="X40" s="412" t="s">
        <v>41</v>
      </c>
      <c r="Y40" s="413"/>
      <c r="Z40" s="413"/>
      <c r="AA40" s="305">
        <f>'Sch A-2 Wireline'!K21</f>
        <v>0</v>
      </c>
      <c r="AB40" s="306"/>
      <c r="AC40" s="306"/>
      <c r="AD40" s="306"/>
      <c r="AE40" s="306"/>
      <c r="AF40" s="307"/>
      <c r="AG40" s="305">
        <f>'Sch A-2 Wireline'!M21</f>
        <v>0</v>
      </c>
      <c r="AH40" s="306"/>
      <c r="AI40" s="306"/>
      <c r="AJ40" s="306"/>
      <c r="AK40" s="306"/>
      <c r="AL40" s="307"/>
      <c r="AM40" s="362"/>
      <c r="AN40" s="363"/>
      <c r="AO40" s="363"/>
      <c r="AP40" s="363"/>
      <c r="AQ40" s="363"/>
      <c r="AR40" s="364"/>
    </row>
    <row r="41" spans="1:44" ht="15" customHeight="1" x14ac:dyDescent="0.2">
      <c r="A41" s="199">
        <v>14</v>
      </c>
      <c r="B41" s="412" t="s">
        <v>42</v>
      </c>
      <c r="C41" s="413"/>
      <c r="D41" s="413"/>
      <c r="E41" s="305">
        <f>'Sch A-1 Wireless'!C55</f>
        <v>0</v>
      </c>
      <c r="F41" s="306"/>
      <c r="G41" s="306"/>
      <c r="H41" s="306"/>
      <c r="I41" s="306"/>
      <c r="J41" s="307"/>
      <c r="K41" s="305">
        <f>'Sch A-1 Wireless'!E55</f>
        <v>0</v>
      </c>
      <c r="L41" s="306"/>
      <c r="M41" s="306"/>
      <c r="N41" s="306"/>
      <c r="O41" s="306"/>
      <c r="P41" s="307"/>
      <c r="Q41" s="362"/>
      <c r="R41" s="363"/>
      <c r="S41" s="363"/>
      <c r="T41" s="363"/>
      <c r="U41" s="363"/>
      <c r="V41" s="364"/>
      <c r="W41" s="199">
        <v>14</v>
      </c>
      <c r="X41" s="412" t="s">
        <v>42</v>
      </c>
      <c r="Y41" s="413"/>
      <c r="Z41" s="413"/>
      <c r="AA41" s="305">
        <f>'Sch A-2 Wireline'!C55</f>
        <v>0</v>
      </c>
      <c r="AB41" s="306"/>
      <c r="AC41" s="306"/>
      <c r="AD41" s="306"/>
      <c r="AE41" s="306"/>
      <c r="AF41" s="307"/>
      <c r="AG41" s="305">
        <f>'Sch A-2 Wireline'!E55</f>
        <v>0</v>
      </c>
      <c r="AH41" s="306"/>
      <c r="AI41" s="306"/>
      <c r="AJ41" s="306"/>
      <c r="AK41" s="306"/>
      <c r="AL41" s="307"/>
      <c r="AM41" s="362"/>
      <c r="AN41" s="363"/>
      <c r="AO41" s="363"/>
      <c r="AP41" s="363"/>
      <c r="AQ41" s="363"/>
      <c r="AR41" s="364"/>
    </row>
    <row r="42" spans="1:44" ht="15" customHeight="1" x14ac:dyDescent="0.2">
      <c r="A42" s="199">
        <v>15</v>
      </c>
      <c r="B42" s="412" t="s">
        <v>43</v>
      </c>
      <c r="C42" s="413"/>
      <c r="D42" s="413"/>
      <c r="E42" s="305">
        <f>'Sch A-1 Wireless'!G55</f>
        <v>0</v>
      </c>
      <c r="F42" s="306"/>
      <c r="G42" s="306"/>
      <c r="H42" s="306"/>
      <c r="I42" s="306"/>
      <c r="J42" s="307"/>
      <c r="K42" s="305">
        <f>'Sch A-1 Wireless'!I55</f>
        <v>0</v>
      </c>
      <c r="L42" s="306"/>
      <c r="M42" s="306"/>
      <c r="N42" s="306"/>
      <c r="O42" s="306"/>
      <c r="P42" s="307"/>
      <c r="Q42" s="362"/>
      <c r="R42" s="363"/>
      <c r="S42" s="363"/>
      <c r="T42" s="363"/>
      <c r="U42" s="363"/>
      <c r="V42" s="364"/>
      <c r="W42" s="199">
        <v>15</v>
      </c>
      <c r="X42" s="412" t="s">
        <v>43</v>
      </c>
      <c r="Y42" s="413"/>
      <c r="Z42" s="413"/>
      <c r="AA42" s="305">
        <f>'Sch A-2 Wireline'!G55</f>
        <v>0</v>
      </c>
      <c r="AB42" s="306"/>
      <c r="AC42" s="306"/>
      <c r="AD42" s="306"/>
      <c r="AE42" s="306"/>
      <c r="AF42" s="307"/>
      <c r="AG42" s="305">
        <f>'Sch A-2 Wireline'!I55</f>
        <v>0</v>
      </c>
      <c r="AH42" s="306"/>
      <c r="AI42" s="306"/>
      <c r="AJ42" s="306"/>
      <c r="AK42" s="306"/>
      <c r="AL42" s="307"/>
      <c r="AM42" s="362"/>
      <c r="AN42" s="363"/>
      <c r="AO42" s="363"/>
      <c r="AP42" s="363"/>
      <c r="AQ42" s="363"/>
      <c r="AR42" s="364"/>
    </row>
    <row r="43" spans="1:44" ht="15" customHeight="1" x14ac:dyDescent="0.2">
      <c r="A43" s="199">
        <v>16</v>
      </c>
      <c r="B43" s="412" t="s">
        <v>44</v>
      </c>
      <c r="C43" s="413"/>
      <c r="D43" s="413"/>
      <c r="E43" s="305">
        <f>'Sch A-1 Wireless'!K55</f>
        <v>0</v>
      </c>
      <c r="F43" s="306"/>
      <c r="G43" s="306"/>
      <c r="H43" s="306"/>
      <c r="I43" s="306"/>
      <c r="J43" s="307"/>
      <c r="K43" s="305">
        <f>'Sch A-1 Wireless'!M55</f>
        <v>0</v>
      </c>
      <c r="L43" s="306"/>
      <c r="M43" s="306"/>
      <c r="N43" s="306"/>
      <c r="O43" s="306"/>
      <c r="P43" s="307"/>
      <c r="Q43" s="362"/>
      <c r="R43" s="363"/>
      <c r="S43" s="363"/>
      <c r="T43" s="363"/>
      <c r="U43" s="363"/>
      <c r="V43" s="364"/>
      <c r="W43" s="199">
        <v>16</v>
      </c>
      <c r="X43" s="412" t="s">
        <v>44</v>
      </c>
      <c r="Y43" s="413"/>
      <c r="Z43" s="413"/>
      <c r="AA43" s="305">
        <f>'Sch A-2 Wireline'!K55</f>
        <v>0</v>
      </c>
      <c r="AB43" s="306"/>
      <c r="AC43" s="306"/>
      <c r="AD43" s="306"/>
      <c r="AE43" s="306"/>
      <c r="AF43" s="307"/>
      <c r="AG43" s="305">
        <f>'Sch A-2 Wireline'!M55</f>
        <v>0</v>
      </c>
      <c r="AH43" s="306"/>
      <c r="AI43" s="306"/>
      <c r="AJ43" s="306"/>
      <c r="AK43" s="306"/>
      <c r="AL43" s="307"/>
      <c r="AM43" s="362"/>
      <c r="AN43" s="363"/>
      <c r="AO43" s="363"/>
      <c r="AP43" s="363"/>
      <c r="AQ43" s="363"/>
      <c r="AR43" s="364"/>
    </row>
    <row r="44" spans="1:44" ht="21" customHeight="1" x14ac:dyDescent="0.2">
      <c r="A44" s="200">
        <v>17</v>
      </c>
      <c r="B44" s="410" t="s">
        <v>9</v>
      </c>
      <c r="C44" s="411"/>
      <c r="D44" s="411"/>
      <c r="E44" s="407">
        <f>SUM(E38:E43)</f>
        <v>0</v>
      </c>
      <c r="F44" s="408"/>
      <c r="G44" s="408"/>
      <c r="H44" s="408"/>
      <c r="I44" s="408"/>
      <c r="J44" s="409"/>
      <c r="K44" s="407">
        <f>SUM(K38:K43)</f>
        <v>0</v>
      </c>
      <c r="L44" s="408"/>
      <c r="M44" s="408"/>
      <c r="N44" s="408"/>
      <c r="O44" s="408"/>
      <c r="P44" s="409"/>
      <c r="Q44" s="414"/>
      <c r="R44" s="415"/>
      <c r="S44" s="415"/>
      <c r="T44" s="415"/>
      <c r="U44" s="415"/>
      <c r="V44" s="416"/>
      <c r="W44" s="200">
        <v>17</v>
      </c>
      <c r="X44" s="410" t="s">
        <v>9</v>
      </c>
      <c r="Y44" s="411"/>
      <c r="Z44" s="411"/>
      <c r="AA44" s="407">
        <f>SUM(AA38:AA43)</f>
        <v>0</v>
      </c>
      <c r="AB44" s="408"/>
      <c r="AC44" s="408"/>
      <c r="AD44" s="408"/>
      <c r="AE44" s="408"/>
      <c r="AF44" s="409"/>
      <c r="AG44" s="407">
        <f>SUM(AG38:AG43)</f>
        <v>0</v>
      </c>
      <c r="AH44" s="408"/>
      <c r="AI44" s="408"/>
      <c r="AJ44" s="408"/>
      <c r="AK44" s="408"/>
      <c r="AL44" s="409"/>
      <c r="AM44" s="414"/>
      <c r="AN44" s="415"/>
      <c r="AO44" s="415"/>
      <c r="AP44" s="415"/>
      <c r="AQ44" s="415"/>
      <c r="AR44" s="416"/>
    </row>
    <row r="45" spans="1:44" ht="12.75" customHeight="1" x14ac:dyDescent="0.2">
      <c r="A45" s="365" t="s">
        <v>45</v>
      </c>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7"/>
      <c r="AA45" s="370" t="s">
        <v>52</v>
      </c>
      <c r="AB45" s="371"/>
      <c r="AC45" s="371"/>
      <c r="AD45" s="371"/>
      <c r="AE45" s="371"/>
      <c r="AF45" s="371"/>
      <c r="AG45" s="371"/>
      <c r="AH45" s="371"/>
      <c r="AI45" s="372"/>
      <c r="AJ45" s="420" t="s">
        <v>37</v>
      </c>
      <c r="AK45" s="421"/>
      <c r="AL45" s="421"/>
      <c r="AM45" s="421"/>
      <c r="AN45" s="421"/>
      <c r="AO45" s="421"/>
      <c r="AP45" s="421"/>
      <c r="AQ45" s="421"/>
      <c r="AR45" s="422"/>
    </row>
    <row r="46" spans="1:44" ht="12.75" customHeight="1" x14ac:dyDescent="0.2">
      <c r="A46" s="332"/>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68"/>
      <c r="AA46" s="373" t="s">
        <v>46</v>
      </c>
      <c r="AB46" s="374"/>
      <c r="AC46" s="374"/>
      <c r="AD46" s="374"/>
      <c r="AE46" s="374"/>
      <c r="AF46" s="374"/>
      <c r="AG46" s="374"/>
      <c r="AH46" s="374"/>
      <c r="AI46" s="375"/>
      <c r="AJ46" s="417" t="s">
        <v>38</v>
      </c>
      <c r="AK46" s="418"/>
      <c r="AL46" s="418"/>
      <c r="AM46" s="418"/>
      <c r="AN46" s="418"/>
      <c r="AO46" s="418"/>
      <c r="AP46" s="418"/>
      <c r="AQ46" s="418"/>
      <c r="AR46" s="419"/>
    </row>
    <row r="47" spans="1:44" ht="30" customHeight="1" x14ac:dyDescent="0.2">
      <c r="A47" s="201">
        <v>31</v>
      </c>
      <c r="B47" s="369" t="s">
        <v>47</v>
      </c>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97"/>
      <c r="AB47" s="398"/>
      <c r="AC47" s="398"/>
      <c r="AD47" s="398"/>
      <c r="AE47" s="398"/>
      <c r="AF47" s="398"/>
      <c r="AG47" s="398"/>
      <c r="AH47" s="398"/>
      <c r="AI47" s="399"/>
      <c r="AJ47" s="362"/>
      <c r="AK47" s="363"/>
      <c r="AL47" s="363"/>
      <c r="AM47" s="363"/>
      <c r="AN47" s="363"/>
      <c r="AO47" s="363"/>
      <c r="AP47" s="363"/>
      <c r="AQ47" s="363"/>
      <c r="AR47" s="396"/>
    </row>
    <row r="48" spans="1:44" ht="30" customHeight="1" x14ac:dyDescent="0.2">
      <c r="A48" s="201">
        <v>35</v>
      </c>
      <c r="B48" s="369" t="s">
        <v>48</v>
      </c>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97"/>
      <c r="AB48" s="398"/>
      <c r="AC48" s="398"/>
      <c r="AD48" s="398"/>
      <c r="AE48" s="398"/>
      <c r="AF48" s="398"/>
      <c r="AG48" s="398"/>
      <c r="AH48" s="398"/>
      <c r="AI48" s="399"/>
      <c r="AJ48" s="362"/>
      <c r="AK48" s="363"/>
      <c r="AL48" s="363"/>
      <c r="AM48" s="363"/>
      <c r="AN48" s="363"/>
      <c r="AO48" s="363"/>
      <c r="AP48" s="363"/>
      <c r="AQ48" s="363"/>
      <c r="AR48" s="396"/>
    </row>
    <row r="49" spans="1:44" ht="30" customHeight="1" x14ac:dyDescent="0.2">
      <c r="A49" s="201">
        <v>36</v>
      </c>
      <c r="B49" s="369" t="s">
        <v>91</v>
      </c>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97"/>
      <c r="AB49" s="398"/>
      <c r="AC49" s="398"/>
      <c r="AD49" s="398"/>
      <c r="AE49" s="398"/>
      <c r="AF49" s="398"/>
      <c r="AG49" s="398"/>
      <c r="AH49" s="398"/>
      <c r="AI49" s="399"/>
      <c r="AJ49" s="362"/>
      <c r="AK49" s="363"/>
      <c r="AL49" s="363"/>
      <c r="AM49" s="363"/>
      <c r="AN49" s="363"/>
      <c r="AO49" s="363"/>
      <c r="AP49" s="363"/>
      <c r="AQ49" s="363"/>
      <c r="AR49" s="396"/>
    </row>
    <row r="50" spans="1:44" ht="30" customHeight="1" x14ac:dyDescent="0.2">
      <c r="A50" s="201">
        <v>60</v>
      </c>
      <c r="B50" s="405" t="s">
        <v>76</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406"/>
      <c r="AA50" s="400">
        <f>'Sch C'!M23</f>
        <v>0</v>
      </c>
      <c r="AB50" s="401"/>
      <c r="AC50" s="401"/>
      <c r="AD50" s="401"/>
      <c r="AE50" s="401"/>
      <c r="AF50" s="401"/>
      <c r="AG50" s="401"/>
      <c r="AH50" s="401"/>
      <c r="AI50" s="402"/>
      <c r="AJ50" s="362"/>
      <c r="AK50" s="363"/>
      <c r="AL50" s="363"/>
      <c r="AM50" s="363"/>
      <c r="AN50" s="363"/>
      <c r="AO50" s="363"/>
      <c r="AP50" s="363"/>
      <c r="AQ50" s="363"/>
      <c r="AR50" s="396"/>
    </row>
    <row r="51" spans="1:44" ht="30" customHeight="1" x14ac:dyDescent="0.2">
      <c r="A51" s="201">
        <v>82</v>
      </c>
      <c r="B51" s="369" t="s">
        <v>49</v>
      </c>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97"/>
      <c r="AB51" s="398"/>
      <c r="AC51" s="398"/>
      <c r="AD51" s="398"/>
      <c r="AE51" s="398"/>
      <c r="AF51" s="398"/>
      <c r="AG51" s="398"/>
      <c r="AH51" s="398"/>
      <c r="AI51" s="399"/>
      <c r="AJ51" s="362"/>
      <c r="AK51" s="363"/>
      <c r="AL51" s="363"/>
      <c r="AM51" s="363"/>
      <c r="AN51" s="363"/>
      <c r="AO51" s="363"/>
      <c r="AP51" s="363"/>
      <c r="AQ51" s="363"/>
      <c r="AR51" s="396"/>
    </row>
    <row r="52" spans="1:44" ht="15" customHeight="1" x14ac:dyDescent="0.2">
      <c r="A52" s="14"/>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95"/>
      <c r="AB52" s="395"/>
      <c r="AC52" s="395"/>
      <c r="AD52" s="395"/>
      <c r="AE52" s="395"/>
      <c r="AF52" s="395"/>
      <c r="AG52" s="395"/>
      <c r="AH52" s="395"/>
      <c r="AI52" s="395"/>
      <c r="AJ52" s="395"/>
      <c r="AK52" s="395"/>
      <c r="AL52" s="395"/>
      <c r="AM52" s="395"/>
      <c r="AN52" s="395"/>
      <c r="AO52" s="395"/>
      <c r="AP52" s="395"/>
      <c r="AQ52" s="395"/>
      <c r="AR52" s="395"/>
    </row>
    <row r="53" spans="1:44" ht="15" customHeight="1" x14ac:dyDescent="0.2">
      <c r="A53" s="14"/>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95"/>
      <c r="AB53" s="395"/>
      <c r="AC53" s="395"/>
      <c r="AD53" s="395"/>
      <c r="AE53" s="395"/>
      <c r="AF53" s="395"/>
      <c r="AG53" s="395"/>
      <c r="AH53" s="395"/>
      <c r="AI53" s="395"/>
      <c r="AJ53" s="395"/>
      <c r="AK53" s="395"/>
      <c r="AL53" s="395"/>
      <c r="AM53" s="395"/>
      <c r="AN53" s="395"/>
      <c r="AO53" s="395"/>
      <c r="AP53" s="395"/>
      <c r="AQ53" s="395"/>
      <c r="AR53" s="395"/>
    </row>
    <row r="54" spans="1:44" ht="15" customHeight="1" x14ac:dyDescent="0.2">
      <c r="A54" s="14"/>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95"/>
      <c r="AB54" s="395"/>
      <c r="AC54" s="395"/>
      <c r="AD54" s="395"/>
      <c r="AE54" s="395"/>
      <c r="AF54" s="395"/>
      <c r="AG54" s="395"/>
      <c r="AH54" s="395"/>
      <c r="AI54" s="395"/>
      <c r="AJ54" s="395"/>
      <c r="AK54" s="395"/>
      <c r="AL54" s="395"/>
      <c r="AM54" s="395"/>
      <c r="AN54" s="395"/>
      <c r="AO54" s="395"/>
      <c r="AP54" s="395"/>
      <c r="AQ54" s="395"/>
      <c r="AR54" s="395"/>
    </row>
    <row r="55" spans="1:44" ht="15" customHeight="1" x14ac:dyDescent="0.2">
      <c r="A55" s="14"/>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95"/>
      <c r="AB55" s="395"/>
      <c r="AC55" s="395"/>
      <c r="AD55" s="395"/>
      <c r="AE55" s="395"/>
      <c r="AF55" s="395"/>
      <c r="AG55" s="395"/>
      <c r="AH55" s="395"/>
      <c r="AI55" s="395"/>
      <c r="AJ55" s="395"/>
      <c r="AK55" s="395"/>
      <c r="AL55" s="395"/>
      <c r="AM55" s="395"/>
      <c r="AN55" s="395"/>
      <c r="AO55" s="395"/>
      <c r="AP55" s="395"/>
      <c r="AQ55" s="395"/>
      <c r="AR55" s="395"/>
    </row>
    <row r="56" spans="1:44" ht="15" customHeight="1" x14ac:dyDescent="0.2">
      <c r="A56" s="14"/>
      <c r="B56" s="337"/>
      <c r="C56" s="337"/>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395"/>
      <c r="AB56" s="395"/>
      <c r="AC56" s="395"/>
      <c r="AD56" s="395"/>
      <c r="AE56" s="395"/>
      <c r="AF56" s="395"/>
      <c r="AG56" s="395"/>
      <c r="AH56" s="395"/>
      <c r="AI56" s="395"/>
      <c r="AJ56" s="395"/>
      <c r="AK56" s="395"/>
      <c r="AL56" s="395"/>
      <c r="AM56" s="395"/>
      <c r="AN56" s="395"/>
      <c r="AO56" s="395"/>
      <c r="AP56" s="395"/>
      <c r="AQ56" s="395"/>
      <c r="AR56" s="395"/>
    </row>
    <row r="57" spans="1:44" ht="15" customHeight="1" x14ac:dyDescent="0.2">
      <c r="A57" s="14"/>
      <c r="B57" s="337"/>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95"/>
      <c r="AB57" s="395"/>
      <c r="AC57" s="395"/>
      <c r="AD57" s="395"/>
      <c r="AE57" s="395"/>
      <c r="AF57" s="395"/>
      <c r="AG57" s="395"/>
      <c r="AH57" s="395"/>
      <c r="AI57" s="395"/>
      <c r="AJ57" s="395"/>
      <c r="AK57" s="395"/>
      <c r="AL57" s="395"/>
      <c r="AM57" s="395"/>
      <c r="AN57" s="395"/>
      <c r="AO57" s="395"/>
      <c r="AP57" s="395"/>
      <c r="AQ57" s="395"/>
      <c r="AR57" s="395"/>
    </row>
    <row r="58" spans="1:44" ht="15" customHeight="1" x14ac:dyDescent="0.2">
      <c r="A58" s="14"/>
      <c r="B58" s="337"/>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95"/>
      <c r="AB58" s="395"/>
      <c r="AC58" s="395"/>
      <c r="AD58" s="395"/>
      <c r="AE58" s="395"/>
      <c r="AF58" s="395"/>
      <c r="AG58" s="395"/>
      <c r="AH58" s="395"/>
      <c r="AI58" s="395"/>
      <c r="AJ58" s="395"/>
      <c r="AK58" s="395"/>
      <c r="AL58" s="395"/>
      <c r="AM58" s="395"/>
      <c r="AN58" s="395"/>
      <c r="AO58" s="395"/>
      <c r="AP58" s="395"/>
      <c r="AQ58" s="395"/>
      <c r="AR58" s="395"/>
    </row>
    <row r="59" spans="1:44" ht="15" customHeight="1" x14ac:dyDescent="0.2">
      <c r="A59" s="14"/>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95"/>
      <c r="AB59" s="395"/>
      <c r="AC59" s="395"/>
      <c r="AD59" s="395"/>
      <c r="AE59" s="395"/>
      <c r="AF59" s="395"/>
      <c r="AG59" s="395"/>
      <c r="AH59" s="395"/>
      <c r="AI59" s="395"/>
      <c r="AJ59" s="395"/>
      <c r="AK59" s="395"/>
      <c r="AL59" s="395"/>
      <c r="AM59" s="395"/>
      <c r="AN59" s="395"/>
      <c r="AO59" s="395"/>
      <c r="AP59" s="395"/>
      <c r="AQ59" s="395"/>
      <c r="AR59" s="395"/>
    </row>
    <row r="60" spans="1:44" ht="15" customHeight="1" x14ac:dyDescent="0.2">
      <c r="A60" s="14"/>
      <c r="B60" s="337"/>
      <c r="C60" s="337"/>
      <c r="D60" s="337"/>
      <c r="E60" s="337"/>
      <c r="F60" s="337"/>
      <c r="G60" s="337"/>
      <c r="H60" s="337"/>
      <c r="I60" s="337"/>
      <c r="J60" s="337"/>
      <c r="K60" s="337"/>
      <c r="L60" s="337"/>
      <c r="M60" s="337"/>
      <c r="N60" s="337"/>
      <c r="O60" s="337"/>
      <c r="P60" s="337"/>
      <c r="Q60" s="337"/>
      <c r="R60" s="337"/>
      <c r="S60" s="337"/>
      <c r="T60" s="337"/>
      <c r="U60" s="337"/>
      <c r="V60" s="337"/>
      <c r="W60" s="337"/>
      <c r="X60" s="337"/>
      <c r="Y60" s="337"/>
      <c r="Z60" s="337"/>
      <c r="AA60" s="395"/>
      <c r="AB60" s="395"/>
      <c r="AC60" s="395"/>
      <c r="AD60" s="395"/>
      <c r="AE60" s="395"/>
      <c r="AF60" s="395"/>
      <c r="AG60" s="395"/>
      <c r="AH60" s="395"/>
      <c r="AI60" s="395"/>
      <c r="AJ60" s="395"/>
      <c r="AK60" s="395"/>
      <c r="AL60" s="395"/>
      <c r="AM60" s="395"/>
      <c r="AN60" s="395"/>
      <c r="AO60" s="395"/>
      <c r="AP60" s="395"/>
      <c r="AQ60" s="395"/>
      <c r="AR60" s="395"/>
    </row>
    <row r="61" spans="1:44" ht="15" customHeight="1" x14ac:dyDescent="0.2">
      <c r="A61" s="14"/>
      <c r="B61" s="337"/>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95"/>
      <c r="AB61" s="395"/>
      <c r="AC61" s="395"/>
      <c r="AD61" s="395"/>
      <c r="AE61" s="395"/>
      <c r="AF61" s="395"/>
      <c r="AG61" s="395"/>
      <c r="AH61" s="395"/>
      <c r="AI61" s="395"/>
      <c r="AJ61" s="395"/>
      <c r="AK61" s="395"/>
      <c r="AL61" s="395"/>
      <c r="AM61" s="395"/>
      <c r="AN61" s="395"/>
      <c r="AO61" s="395"/>
      <c r="AP61" s="395"/>
      <c r="AQ61" s="395"/>
      <c r="AR61" s="395"/>
    </row>
    <row r="62" spans="1:44" ht="15" customHeight="1" x14ac:dyDescent="0.2">
      <c r="A62" s="14"/>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95"/>
      <c r="AB62" s="395"/>
      <c r="AC62" s="395"/>
      <c r="AD62" s="395"/>
      <c r="AE62" s="395"/>
      <c r="AF62" s="395"/>
      <c r="AG62" s="395"/>
      <c r="AH62" s="395"/>
      <c r="AI62" s="395"/>
      <c r="AJ62" s="395"/>
      <c r="AK62" s="395"/>
      <c r="AL62" s="395"/>
      <c r="AM62" s="395"/>
      <c r="AN62" s="395"/>
      <c r="AO62" s="395"/>
      <c r="AP62" s="395"/>
      <c r="AQ62" s="395"/>
      <c r="AR62" s="395"/>
    </row>
    <row r="63" spans="1:44" ht="15" customHeight="1" x14ac:dyDescent="0.2">
      <c r="A63" s="14"/>
      <c r="B63" s="337"/>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95"/>
      <c r="AB63" s="395"/>
      <c r="AC63" s="395"/>
      <c r="AD63" s="395"/>
      <c r="AE63" s="395"/>
      <c r="AF63" s="395"/>
      <c r="AG63" s="395"/>
      <c r="AH63" s="395"/>
      <c r="AI63" s="395"/>
      <c r="AJ63" s="395"/>
      <c r="AK63" s="395"/>
      <c r="AL63" s="395"/>
      <c r="AM63" s="395"/>
      <c r="AN63" s="395"/>
      <c r="AO63" s="395"/>
      <c r="AP63" s="395"/>
      <c r="AQ63" s="395"/>
      <c r="AR63" s="395"/>
    </row>
    <row r="64" spans="1:44" ht="15" customHeight="1" x14ac:dyDescent="0.2">
      <c r="A64" s="14"/>
      <c r="B64" s="337"/>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95"/>
      <c r="AB64" s="395"/>
      <c r="AC64" s="395"/>
      <c r="AD64" s="395"/>
      <c r="AE64" s="395"/>
      <c r="AF64" s="395"/>
      <c r="AG64" s="395"/>
      <c r="AH64" s="395"/>
      <c r="AI64" s="395"/>
      <c r="AJ64" s="395"/>
      <c r="AK64" s="395"/>
      <c r="AL64" s="395"/>
      <c r="AM64" s="395"/>
      <c r="AN64" s="395"/>
      <c r="AO64" s="395"/>
      <c r="AP64" s="395"/>
      <c r="AQ64" s="395"/>
      <c r="AR64" s="395"/>
    </row>
    <row r="65" spans="1:44" ht="15" customHeight="1" x14ac:dyDescent="0.2">
      <c r="A65" s="14"/>
      <c r="B65" s="337"/>
      <c r="C65" s="337"/>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95"/>
      <c r="AB65" s="395"/>
      <c r="AC65" s="395"/>
      <c r="AD65" s="395"/>
      <c r="AE65" s="395"/>
      <c r="AF65" s="395"/>
      <c r="AG65" s="395"/>
      <c r="AH65" s="395"/>
      <c r="AI65" s="395"/>
      <c r="AJ65" s="395"/>
      <c r="AK65" s="395"/>
      <c r="AL65" s="395"/>
      <c r="AM65" s="395"/>
      <c r="AN65" s="395"/>
      <c r="AO65" s="395"/>
      <c r="AP65" s="395"/>
      <c r="AQ65" s="395"/>
      <c r="AR65" s="395"/>
    </row>
  </sheetData>
  <sheetProtection selectLockedCells="1"/>
  <mergeCells count="223">
    <mergeCell ref="AM40:AR40"/>
    <mergeCell ref="E41:J41"/>
    <mergeCell ref="X38:Z38"/>
    <mergeCell ref="AG38:AL38"/>
    <mergeCell ref="AM38:AR38"/>
    <mergeCell ref="Q44:V44"/>
    <mergeCell ref="AM39:AR39"/>
    <mergeCell ref="W35:AR35"/>
    <mergeCell ref="J32:AR32"/>
    <mergeCell ref="E38:J38"/>
    <mergeCell ref="Q39:V39"/>
    <mergeCell ref="W31:AH31"/>
    <mergeCell ref="A31:G31"/>
    <mergeCell ref="AA46:AI46"/>
    <mergeCell ref="B38:D38"/>
    <mergeCell ref="AM42:AR42"/>
    <mergeCell ref="K41:P41"/>
    <mergeCell ref="K42:P42"/>
    <mergeCell ref="K43:P43"/>
    <mergeCell ref="B43:D43"/>
    <mergeCell ref="K44:P44"/>
    <mergeCell ref="X43:Z43"/>
    <mergeCell ref="AA43:AF43"/>
    <mergeCell ref="AG43:AL43"/>
    <mergeCell ref="AM43:AR43"/>
    <mergeCell ref="X39:Z39"/>
    <mergeCell ref="AA39:AF39"/>
    <mergeCell ref="X40:Z40"/>
    <mergeCell ref="AA40:AF40"/>
    <mergeCell ref="AG40:AL40"/>
    <mergeCell ref="AI31:AR31"/>
    <mergeCell ref="B36:D37"/>
    <mergeCell ref="Q36:V36"/>
    <mergeCell ref="Q37:V37"/>
    <mergeCell ref="W36:W37"/>
    <mergeCell ref="X36:Z37"/>
    <mergeCell ref="AA36:AF36"/>
    <mergeCell ref="AG36:AL36"/>
    <mergeCell ref="AM36:AR36"/>
    <mergeCell ref="AA37:AF37"/>
    <mergeCell ref="AG37:AL37"/>
    <mergeCell ref="AM37:AR37"/>
    <mergeCell ref="B58:Z58"/>
    <mergeCell ref="B59:Z59"/>
    <mergeCell ref="B40:D40"/>
    <mergeCell ref="AJ47:AR47"/>
    <mergeCell ref="AA47:AI47"/>
    <mergeCell ref="B51:Z51"/>
    <mergeCell ref="AJ51:AR51"/>
    <mergeCell ref="X44:Z44"/>
    <mergeCell ref="AA44:AF44"/>
    <mergeCell ref="AG44:AL44"/>
    <mergeCell ref="AM44:AR44"/>
    <mergeCell ref="X41:Z41"/>
    <mergeCell ref="AA41:AF41"/>
    <mergeCell ref="AG41:AL41"/>
    <mergeCell ref="AM41:AR41"/>
    <mergeCell ref="X42:Z42"/>
    <mergeCell ref="AA42:AF42"/>
    <mergeCell ref="AG42:AL42"/>
    <mergeCell ref="E40:J40"/>
    <mergeCell ref="AA45:AI45"/>
    <mergeCell ref="AJ46:AR46"/>
    <mergeCell ref="AJ45:AR45"/>
    <mergeCell ref="B41:D41"/>
    <mergeCell ref="B42:D42"/>
    <mergeCell ref="B61:Z61"/>
    <mergeCell ref="AQ17:AR17"/>
    <mergeCell ref="AK18:AQ18"/>
    <mergeCell ref="AI19:AR19"/>
    <mergeCell ref="J18:AH18"/>
    <mergeCell ref="AA48:AI48"/>
    <mergeCell ref="AJ53:AR53"/>
    <mergeCell ref="AJ54:AR55"/>
    <mergeCell ref="AJ56:AR57"/>
    <mergeCell ref="AJ58:AR59"/>
    <mergeCell ref="AJ50:AR50"/>
    <mergeCell ref="B52:Z52"/>
    <mergeCell ref="B53:Z53"/>
    <mergeCell ref="B54:Z54"/>
    <mergeCell ref="B55:Z55"/>
    <mergeCell ref="B50:Z50"/>
    <mergeCell ref="B47:Z47"/>
    <mergeCell ref="E44:J44"/>
    <mergeCell ref="K40:P40"/>
    <mergeCell ref="B44:D44"/>
    <mergeCell ref="E39:J39"/>
    <mergeCell ref="B60:Z60"/>
    <mergeCell ref="B56:Z56"/>
    <mergeCell ref="B57:Z57"/>
    <mergeCell ref="AA65:AI65"/>
    <mergeCell ref="AJ48:AR48"/>
    <mergeCell ref="AJ49:AR49"/>
    <mergeCell ref="AJ52:AR52"/>
    <mergeCell ref="AJ62:AR62"/>
    <mergeCell ref="AJ63:AR63"/>
    <mergeCell ref="AJ64:AR64"/>
    <mergeCell ref="AJ60:AR60"/>
    <mergeCell ref="AJ61:AR61"/>
    <mergeCell ref="AJ65:AR65"/>
    <mergeCell ref="AA63:AI63"/>
    <mergeCell ref="AA61:AI61"/>
    <mergeCell ref="AA62:AI62"/>
    <mergeCell ref="AA52:AI52"/>
    <mergeCell ref="AA64:AI64"/>
    <mergeCell ref="AA49:AI49"/>
    <mergeCell ref="AA58:AI59"/>
    <mergeCell ref="AA51:AI51"/>
    <mergeCell ref="AA50:AI50"/>
    <mergeCell ref="AA54:AI55"/>
    <mergeCell ref="AA56:AI57"/>
    <mergeCell ref="AA60:AI60"/>
    <mergeCell ref="AA53:AI53"/>
    <mergeCell ref="Q40:V40"/>
    <mergeCell ref="Q41:V41"/>
    <mergeCell ref="Q38:V38"/>
    <mergeCell ref="A19:I19"/>
    <mergeCell ref="J22:AH22"/>
    <mergeCell ref="D22:D23"/>
    <mergeCell ref="AB19:AH19"/>
    <mergeCell ref="AB20:AH20"/>
    <mergeCell ref="W25:AH25"/>
    <mergeCell ref="W27:AH27"/>
    <mergeCell ref="J24:AA24"/>
    <mergeCell ref="W26:AH26"/>
    <mergeCell ref="A29:G29"/>
    <mergeCell ref="A28:G28"/>
    <mergeCell ref="W28:AH28"/>
    <mergeCell ref="A26:E26"/>
    <mergeCell ref="F26:G26"/>
    <mergeCell ref="A36:A37"/>
    <mergeCell ref="B39:D39"/>
    <mergeCell ref="AG39:AL39"/>
    <mergeCell ref="P1:V1"/>
    <mergeCell ref="E22:E23"/>
    <mergeCell ref="B65:Z65"/>
    <mergeCell ref="A27:G27"/>
    <mergeCell ref="A30:G30"/>
    <mergeCell ref="K38:P38"/>
    <mergeCell ref="K39:P39"/>
    <mergeCell ref="J30:V30"/>
    <mergeCell ref="J28:N28"/>
    <mergeCell ref="Q42:V42"/>
    <mergeCell ref="Q43:V43"/>
    <mergeCell ref="H29:I29"/>
    <mergeCell ref="A45:Z46"/>
    <mergeCell ref="B48:Z48"/>
    <mergeCell ref="B49:Z49"/>
    <mergeCell ref="E36:J36"/>
    <mergeCell ref="K36:P36"/>
    <mergeCell ref="E37:J37"/>
    <mergeCell ref="K37:P37"/>
    <mergeCell ref="A1:E1"/>
    <mergeCell ref="A3:H3"/>
    <mergeCell ref="A5:H5"/>
    <mergeCell ref="A25:I25"/>
    <mergeCell ref="A20:I20"/>
    <mergeCell ref="B64:Z64"/>
    <mergeCell ref="B62:Z62"/>
    <mergeCell ref="B63:Z63"/>
    <mergeCell ref="BG17:BM17"/>
    <mergeCell ref="J26:V26"/>
    <mergeCell ref="J17:AH17"/>
    <mergeCell ref="J19:AA19"/>
    <mergeCell ref="AE24:AH24"/>
    <mergeCell ref="J21:AH21"/>
    <mergeCell ref="A18:I18"/>
    <mergeCell ref="AK22:AQ22"/>
    <mergeCell ref="AB23:AD23"/>
    <mergeCell ref="AB24:AD24"/>
    <mergeCell ref="J20:AA20"/>
    <mergeCell ref="AI17:AP17"/>
    <mergeCell ref="AI23:AR23"/>
    <mergeCell ref="AE23:AH23"/>
    <mergeCell ref="AK24:AQ24"/>
    <mergeCell ref="AK30:AQ30"/>
    <mergeCell ref="AK28:AQ28"/>
    <mergeCell ref="J25:V25"/>
    <mergeCell ref="AK20:AQ20"/>
    <mergeCell ref="AI25:AR25"/>
    <mergeCell ref="AI27:AR27"/>
    <mergeCell ref="BJ13:BP13"/>
    <mergeCell ref="L12:Z13"/>
    <mergeCell ref="AC12:AD13"/>
    <mergeCell ref="BE9:BK9"/>
    <mergeCell ref="J8:AB9"/>
    <mergeCell ref="AE12:AF13"/>
    <mergeCell ref="AK7:AQ12"/>
    <mergeCell ref="E42:J42"/>
    <mergeCell ref="E43:J43"/>
    <mergeCell ref="AI21:AR21"/>
    <mergeCell ref="J23:AA23"/>
    <mergeCell ref="A17:I17"/>
    <mergeCell ref="A22:C22"/>
    <mergeCell ref="A21:I21"/>
    <mergeCell ref="A23:C23"/>
    <mergeCell ref="A12:H12"/>
    <mergeCell ref="G22:G23"/>
    <mergeCell ref="A7:H7"/>
    <mergeCell ref="H27:I27"/>
    <mergeCell ref="A34:AR34"/>
    <mergeCell ref="A33:AR33"/>
    <mergeCell ref="A35:V35"/>
    <mergeCell ref="A32:I32"/>
    <mergeCell ref="AA38:AF38"/>
    <mergeCell ref="W30:AH30"/>
    <mergeCell ref="AK26:AQ26"/>
    <mergeCell ref="AI29:AR29"/>
    <mergeCell ref="W29:AH29"/>
    <mergeCell ref="J6:AB7"/>
    <mergeCell ref="I10:AC11"/>
    <mergeCell ref="AD3:AR3"/>
    <mergeCell ref="J2:AB3"/>
    <mergeCell ref="J4:AB5"/>
    <mergeCell ref="A15:Z16"/>
    <mergeCell ref="AA15:AR16"/>
    <mergeCell ref="A6:H6"/>
    <mergeCell ref="A8:H8"/>
    <mergeCell ref="A9:H9"/>
    <mergeCell ref="H22:H23"/>
    <mergeCell ref="I22:I23"/>
    <mergeCell ref="A24:I24"/>
    <mergeCell ref="F22:F23"/>
  </mergeCells>
  <phoneticPr fontId="2" type="noConversion"/>
  <hyperlinks>
    <hyperlink ref="AA15:AR16" r:id="rId1" display="Telecom61A500@ky.gov" xr:uid="{25F74DB4-B842-4076-BB29-CC6AE6536A68}"/>
  </hyperlinks>
  <printOptions horizontalCentered="1" verticalCentered="1"/>
  <pageMargins left="0" right="0" top="0.5" bottom="0.5" header="0.5" footer="0.5"/>
  <pageSetup scale="8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34</xdr:col>
                    <xdr:colOff>180975</xdr:colOff>
                    <xdr:row>17</xdr:row>
                    <xdr:rowOff>0</xdr:rowOff>
                  </from>
                  <to>
                    <xdr:col>36</xdr:col>
                    <xdr:colOff>104775</xdr:colOff>
                    <xdr:row>18</xdr:row>
                    <xdr:rowOff>9525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34</xdr:col>
                    <xdr:colOff>180975</xdr:colOff>
                    <xdr:row>18</xdr:row>
                    <xdr:rowOff>152400</xdr:rowOff>
                  </from>
                  <to>
                    <xdr:col>36</xdr:col>
                    <xdr:colOff>104775</xdr:colOff>
                    <xdr:row>20</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34</xdr:col>
                    <xdr:colOff>180975</xdr:colOff>
                    <xdr:row>20</xdr:row>
                    <xdr:rowOff>152400</xdr:rowOff>
                  </from>
                  <to>
                    <xdr:col>36</xdr:col>
                    <xdr:colOff>104775</xdr:colOff>
                    <xdr:row>22</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34</xdr:col>
                    <xdr:colOff>180975</xdr:colOff>
                    <xdr:row>22</xdr:row>
                    <xdr:rowOff>152400</xdr:rowOff>
                  </from>
                  <to>
                    <xdr:col>36</xdr:col>
                    <xdr:colOff>104775</xdr:colOff>
                    <xdr:row>24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34</xdr:col>
                    <xdr:colOff>180975</xdr:colOff>
                    <xdr:row>24</xdr:row>
                    <xdr:rowOff>152400</xdr:rowOff>
                  </from>
                  <to>
                    <xdr:col>36</xdr:col>
                    <xdr:colOff>104775</xdr:colOff>
                    <xdr:row>26</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180975</xdr:colOff>
                    <xdr:row>27</xdr:row>
                    <xdr:rowOff>0</xdr:rowOff>
                  </from>
                  <to>
                    <xdr:col>36</xdr:col>
                    <xdr:colOff>104775</xdr:colOff>
                    <xdr:row>28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34</xdr:col>
                    <xdr:colOff>180975</xdr:colOff>
                    <xdr:row>28</xdr:row>
                    <xdr:rowOff>152400</xdr:rowOff>
                  </from>
                  <to>
                    <xdr:col>36</xdr:col>
                    <xdr:colOff>104775</xdr:colOff>
                    <xdr:row>29</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66675</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66675</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219075</xdr:colOff>
                    <xdr:row>26</xdr:row>
                    <xdr:rowOff>85725</xdr:rowOff>
                  </from>
                  <to>
                    <xdr:col>8</xdr:col>
                    <xdr:colOff>76200</xdr:colOff>
                    <xdr:row>27</xdr:row>
                    <xdr:rowOff>142875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200025</xdr:colOff>
                    <xdr:row>28</xdr:row>
                    <xdr:rowOff>66675</xdr:rowOff>
                  </from>
                  <to>
                    <xdr:col>8</xdr:col>
                    <xdr:colOff>66675</xdr:colOff>
                    <xdr:row>29</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9"/>
  <sheetViews>
    <sheetView showGridLines="0" showZeros="0" zoomScaleNormal="100" workbookViewId="0">
      <selection activeCell="G7" sqref="G7:L7"/>
    </sheetView>
  </sheetViews>
  <sheetFormatPr defaultColWidth="9.140625" defaultRowHeight="12.75" x14ac:dyDescent="0.2"/>
  <cols>
    <col min="1" max="12" width="6.5703125" style="3" customWidth="1"/>
    <col min="13" max="38" width="5.5703125" style="3" customWidth="1"/>
    <col min="39" max="16384" width="9.140625" style="3"/>
  </cols>
  <sheetData>
    <row r="1" spans="1:16" ht="23.25" customHeight="1" x14ac:dyDescent="0.2">
      <c r="A1" s="428" t="s">
        <v>58</v>
      </c>
      <c r="B1" s="428"/>
      <c r="C1" s="428"/>
      <c r="D1" s="428"/>
      <c r="E1" s="428"/>
      <c r="F1" s="428"/>
      <c r="G1" s="428"/>
      <c r="H1" s="428"/>
      <c r="I1" s="428"/>
      <c r="J1" s="428"/>
      <c r="K1" s="428"/>
      <c r="L1" s="428"/>
      <c r="M1" s="428"/>
      <c r="N1" s="428"/>
      <c r="O1" s="428"/>
      <c r="P1" s="428"/>
    </row>
    <row r="2" spans="1:16" ht="16.5" x14ac:dyDescent="0.2">
      <c r="A2" s="202"/>
      <c r="B2" s="202"/>
      <c r="C2" s="202"/>
      <c r="D2" s="202"/>
      <c r="E2" s="202"/>
      <c r="F2" s="202"/>
      <c r="G2" s="202"/>
      <c r="H2" s="202"/>
      <c r="I2" s="202"/>
      <c r="J2" s="202"/>
      <c r="K2" s="202"/>
      <c r="L2" s="202"/>
      <c r="M2" s="202"/>
      <c r="N2" s="202"/>
      <c r="O2" s="202"/>
      <c r="P2" s="202"/>
    </row>
    <row r="3" spans="1:16" ht="12.75" customHeight="1" x14ac:dyDescent="0.2">
      <c r="A3" s="365" t="s">
        <v>59</v>
      </c>
      <c r="B3" s="366"/>
      <c r="C3" s="366"/>
      <c r="D3" s="366"/>
      <c r="E3" s="366"/>
      <c r="F3" s="366"/>
      <c r="G3" s="366"/>
      <c r="H3" s="366"/>
      <c r="I3" s="366"/>
      <c r="J3" s="366"/>
      <c r="K3" s="366"/>
      <c r="L3" s="366"/>
      <c r="M3" s="366"/>
      <c r="N3" s="366"/>
      <c r="O3" s="366"/>
      <c r="P3" s="367"/>
    </row>
    <row r="4" spans="1:16" ht="12.75" customHeight="1" x14ac:dyDescent="0.2">
      <c r="A4" s="332"/>
      <c r="B4" s="333"/>
      <c r="C4" s="333"/>
      <c r="D4" s="333"/>
      <c r="E4" s="333"/>
      <c r="F4" s="333"/>
      <c r="G4" s="333"/>
      <c r="H4" s="333"/>
      <c r="I4" s="333"/>
      <c r="J4" s="333"/>
      <c r="K4" s="333"/>
      <c r="L4" s="333"/>
      <c r="M4" s="333"/>
      <c r="N4" s="333"/>
      <c r="O4" s="333"/>
      <c r="P4" s="368"/>
    </row>
    <row r="5" spans="1:16" ht="15" customHeight="1" x14ac:dyDescent="0.2">
      <c r="A5" s="437"/>
      <c r="B5" s="438"/>
      <c r="C5" s="438"/>
      <c r="D5" s="438"/>
      <c r="E5" s="438"/>
      <c r="F5" s="439"/>
      <c r="G5" s="451" t="s">
        <v>60</v>
      </c>
      <c r="H5" s="452"/>
      <c r="I5" s="452"/>
      <c r="J5" s="452"/>
      <c r="K5" s="452"/>
      <c r="L5" s="453"/>
      <c r="M5" s="344" t="s">
        <v>52</v>
      </c>
      <c r="N5" s="291"/>
      <c r="O5" s="435" t="s">
        <v>37</v>
      </c>
      <c r="P5" s="436"/>
    </row>
    <row r="6" spans="1:16" ht="15" customHeight="1" x14ac:dyDescent="0.2">
      <c r="A6" s="440"/>
      <c r="B6" s="441"/>
      <c r="C6" s="441"/>
      <c r="D6" s="441"/>
      <c r="E6" s="441"/>
      <c r="F6" s="442"/>
      <c r="G6" s="454"/>
      <c r="H6" s="455"/>
      <c r="I6" s="455"/>
      <c r="J6" s="455"/>
      <c r="K6" s="455"/>
      <c r="L6" s="456"/>
      <c r="M6" s="320" t="s">
        <v>7</v>
      </c>
      <c r="N6" s="322"/>
      <c r="O6" s="449" t="s">
        <v>38</v>
      </c>
      <c r="P6" s="450"/>
    </row>
    <row r="7" spans="1:16" x14ac:dyDescent="0.2">
      <c r="A7" s="433" t="s">
        <v>114</v>
      </c>
      <c r="B7" s="434"/>
      <c r="C7" s="434"/>
      <c r="D7" s="434"/>
      <c r="E7" s="434"/>
      <c r="F7" s="434"/>
      <c r="G7" s="457"/>
      <c r="H7" s="458"/>
      <c r="I7" s="458"/>
      <c r="J7" s="458"/>
      <c r="K7" s="458"/>
      <c r="L7" s="459"/>
      <c r="M7" s="429"/>
      <c r="N7" s="430"/>
      <c r="O7" s="431"/>
      <c r="P7" s="432"/>
    </row>
    <row r="8" spans="1:16" x14ac:dyDescent="0.2">
      <c r="A8" s="445" t="s">
        <v>1010</v>
      </c>
      <c r="B8" s="446"/>
      <c r="C8" s="446"/>
      <c r="D8" s="446"/>
      <c r="E8" s="446"/>
      <c r="F8" s="446"/>
      <c r="G8" s="457"/>
      <c r="H8" s="458"/>
      <c r="I8" s="458"/>
      <c r="J8" s="458"/>
      <c r="K8" s="458"/>
      <c r="L8" s="459"/>
      <c r="M8" s="429"/>
      <c r="N8" s="430"/>
      <c r="O8" s="447"/>
      <c r="P8" s="448"/>
    </row>
    <row r="9" spans="1:16" x14ac:dyDescent="0.2">
      <c r="A9" s="445" t="s">
        <v>1011</v>
      </c>
      <c r="B9" s="446"/>
      <c r="C9" s="446"/>
      <c r="D9" s="446"/>
      <c r="E9" s="446"/>
      <c r="F9" s="446"/>
      <c r="G9" s="457"/>
      <c r="H9" s="458"/>
      <c r="I9" s="458"/>
      <c r="J9" s="458"/>
      <c r="K9" s="458"/>
      <c r="L9" s="459"/>
      <c r="M9" s="429"/>
      <c r="N9" s="430"/>
      <c r="O9" s="431"/>
      <c r="P9" s="432"/>
    </row>
    <row r="10" spans="1:16" x14ac:dyDescent="0.2">
      <c r="A10" s="445" t="s">
        <v>1012</v>
      </c>
      <c r="B10" s="446"/>
      <c r="C10" s="446"/>
      <c r="D10" s="446"/>
      <c r="E10" s="446"/>
      <c r="F10" s="446"/>
      <c r="G10" s="457"/>
      <c r="H10" s="458"/>
      <c r="I10" s="458"/>
      <c r="J10" s="458"/>
      <c r="K10" s="458"/>
      <c r="L10" s="459"/>
      <c r="M10" s="429"/>
      <c r="N10" s="430"/>
      <c r="O10" s="447"/>
      <c r="P10" s="448"/>
    </row>
    <row r="11" spans="1:16" x14ac:dyDescent="0.2">
      <c r="A11" s="445" t="s">
        <v>1013</v>
      </c>
      <c r="B11" s="446"/>
      <c r="C11" s="446"/>
      <c r="D11" s="446"/>
      <c r="E11" s="446"/>
      <c r="F11" s="446"/>
      <c r="G11" s="457"/>
      <c r="H11" s="458"/>
      <c r="I11" s="458"/>
      <c r="J11" s="458"/>
      <c r="K11" s="458"/>
      <c r="L11" s="459"/>
      <c r="M11" s="429"/>
      <c r="N11" s="430"/>
      <c r="O11" s="431"/>
      <c r="P11" s="432"/>
    </row>
    <row r="12" spans="1:16" x14ac:dyDescent="0.2">
      <c r="A12" s="445" t="s">
        <v>1014</v>
      </c>
      <c r="B12" s="446"/>
      <c r="C12" s="446"/>
      <c r="D12" s="446"/>
      <c r="E12" s="446"/>
      <c r="F12" s="446"/>
      <c r="G12" s="457"/>
      <c r="H12" s="458"/>
      <c r="I12" s="458"/>
      <c r="J12" s="458"/>
      <c r="K12" s="458"/>
      <c r="L12" s="459"/>
      <c r="M12" s="429"/>
      <c r="N12" s="430"/>
      <c r="O12" s="447"/>
      <c r="P12" s="448"/>
    </row>
    <row r="13" spans="1:16" x14ac:dyDescent="0.2">
      <c r="A13" s="445" t="s">
        <v>1015</v>
      </c>
      <c r="B13" s="446"/>
      <c r="C13" s="446"/>
      <c r="D13" s="446"/>
      <c r="E13" s="446"/>
      <c r="F13" s="446"/>
      <c r="G13" s="457"/>
      <c r="H13" s="458"/>
      <c r="I13" s="458"/>
      <c r="J13" s="458"/>
      <c r="K13" s="458"/>
      <c r="L13" s="459"/>
      <c r="M13" s="429"/>
      <c r="N13" s="430"/>
      <c r="O13" s="431"/>
      <c r="P13" s="432"/>
    </row>
    <row r="14" spans="1:16" x14ac:dyDescent="0.2">
      <c r="A14" s="445" t="s">
        <v>1016</v>
      </c>
      <c r="B14" s="446"/>
      <c r="C14" s="446"/>
      <c r="D14" s="446"/>
      <c r="E14" s="446"/>
      <c r="F14" s="446"/>
      <c r="G14" s="457"/>
      <c r="H14" s="458"/>
      <c r="I14" s="458"/>
      <c r="J14" s="458"/>
      <c r="K14" s="458"/>
      <c r="L14" s="459"/>
      <c r="M14" s="429"/>
      <c r="N14" s="430"/>
      <c r="O14" s="431"/>
      <c r="P14" s="432"/>
    </row>
    <row r="15" spans="1:16" x14ac:dyDescent="0.2">
      <c r="A15" s="445" t="s">
        <v>1017</v>
      </c>
      <c r="B15" s="446"/>
      <c r="C15" s="446"/>
      <c r="D15" s="446"/>
      <c r="E15" s="446"/>
      <c r="F15" s="446"/>
      <c r="G15" s="457"/>
      <c r="H15" s="458"/>
      <c r="I15" s="458"/>
      <c r="J15" s="458"/>
      <c r="K15" s="458"/>
      <c r="L15" s="459"/>
      <c r="M15" s="429"/>
      <c r="N15" s="430"/>
      <c r="O15" s="443"/>
      <c r="P15" s="444"/>
    </row>
    <row r="16" spans="1:16" x14ac:dyDescent="0.2">
      <c r="A16" s="446"/>
      <c r="B16" s="446"/>
      <c r="C16" s="446"/>
      <c r="D16" s="446"/>
      <c r="E16" s="446"/>
      <c r="F16" s="446"/>
      <c r="G16" s="336"/>
      <c r="H16" s="336"/>
      <c r="I16" s="336"/>
      <c r="J16" s="336"/>
      <c r="K16" s="336"/>
      <c r="L16" s="336"/>
      <c r="M16" s="461"/>
      <c r="N16" s="461"/>
      <c r="O16" s="460"/>
      <c r="P16" s="460"/>
    </row>
    <row r="17" spans="1:16" ht="15" customHeight="1" x14ac:dyDescent="0.2">
      <c r="A17" s="314" t="s">
        <v>61</v>
      </c>
      <c r="B17" s="315"/>
      <c r="C17" s="315"/>
      <c r="D17" s="315"/>
      <c r="E17" s="315"/>
      <c r="F17" s="316"/>
      <c r="G17" s="314" t="s">
        <v>62</v>
      </c>
      <c r="H17" s="316"/>
      <c r="I17" s="314" t="s">
        <v>64</v>
      </c>
      <c r="J17" s="315"/>
      <c r="K17" s="315"/>
      <c r="L17" s="316"/>
      <c r="M17" s="344" t="s">
        <v>52</v>
      </c>
      <c r="N17" s="291"/>
      <c r="O17" s="435" t="s">
        <v>37</v>
      </c>
      <c r="P17" s="436"/>
    </row>
    <row r="18" spans="1:16" ht="15" customHeight="1" x14ac:dyDescent="0.2">
      <c r="A18" s="320"/>
      <c r="B18" s="321"/>
      <c r="C18" s="321"/>
      <c r="D18" s="321"/>
      <c r="E18" s="321"/>
      <c r="F18" s="322"/>
      <c r="G18" s="320" t="s">
        <v>63</v>
      </c>
      <c r="H18" s="322"/>
      <c r="I18" s="462" t="s">
        <v>65</v>
      </c>
      <c r="J18" s="321"/>
      <c r="K18" s="321"/>
      <c r="L18" s="322"/>
      <c r="M18" s="320" t="s">
        <v>7</v>
      </c>
      <c r="N18" s="322"/>
      <c r="O18" s="449" t="s">
        <v>38</v>
      </c>
      <c r="P18" s="450"/>
    </row>
    <row r="19" spans="1:16" x14ac:dyDescent="0.2">
      <c r="A19" s="335" t="s">
        <v>1018</v>
      </c>
      <c r="B19" s="336"/>
      <c r="C19" s="336"/>
      <c r="D19" s="336"/>
      <c r="E19" s="336"/>
      <c r="F19" s="336"/>
      <c r="G19" s="463"/>
      <c r="H19" s="464"/>
      <c r="I19" s="463"/>
      <c r="J19" s="467"/>
      <c r="K19" s="467"/>
      <c r="L19" s="464"/>
      <c r="M19" s="429"/>
      <c r="N19" s="430"/>
      <c r="O19" s="465"/>
      <c r="P19" s="466"/>
    </row>
    <row r="20" spans="1:16" x14ac:dyDescent="0.2">
      <c r="A20" s="335" t="s">
        <v>1019</v>
      </c>
      <c r="B20" s="336"/>
      <c r="C20" s="336"/>
      <c r="D20" s="336"/>
      <c r="E20" s="336"/>
      <c r="F20" s="336"/>
      <c r="G20" s="463"/>
      <c r="H20" s="464"/>
      <c r="I20" s="463"/>
      <c r="J20" s="467"/>
      <c r="K20" s="467"/>
      <c r="L20" s="464"/>
      <c r="M20" s="429"/>
      <c r="N20" s="430"/>
      <c r="O20" s="465"/>
      <c r="P20" s="466"/>
    </row>
    <row r="21" spans="1:16" x14ac:dyDescent="0.2">
      <c r="A21" s="335" t="s">
        <v>1020</v>
      </c>
      <c r="B21" s="336"/>
      <c r="C21" s="336"/>
      <c r="D21" s="336"/>
      <c r="E21" s="336"/>
      <c r="F21" s="336"/>
      <c r="G21" s="463"/>
      <c r="H21" s="464"/>
      <c r="I21" s="463"/>
      <c r="J21" s="467"/>
      <c r="K21" s="467"/>
      <c r="L21" s="464"/>
      <c r="M21" s="429"/>
      <c r="N21" s="430"/>
      <c r="O21" s="465"/>
      <c r="P21" s="466"/>
    </row>
    <row r="22" spans="1:16" x14ac:dyDescent="0.2">
      <c r="A22" s="203" t="s">
        <v>1021</v>
      </c>
      <c r="B22" s="336"/>
      <c r="C22" s="336"/>
      <c r="D22" s="336"/>
      <c r="E22" s="336"/>
      <c r="F22" s="468"/>
      <c r="G22" s="463"/>
      <c r="H22" s="464"/>
      <c r="I22" s="463"/>
      <c r="J22" s="467"/>
      <c r="K22" s="467"/>
      <c r="L22" s="464"/>
      <c r="M22" s="429"/>
      <c r="N22" s="430"/>
      <c r="O22" s="465"/>
      <c r="P22" s="466"/>
    </row>
    <row r="23" spans="1:16" ht="27" customHeight="1" x14ac:dyDescent="0.2">
      <c r="A23" s="204"/>
      <c r="B23" s="205" t="s">
        <v>9</v>
      </c>
      <c r="C23" s="472" t="s">
        <v>117</v>
      </c>
      <c r="D23" s="472"/>
      <c r="E23" s="472"/>
      <c r="F23" s="472"/>
      <c r="G23" s="336"/>
      <c r="H23" s="336"/>
      <c r="I23" s="336"/>
      <c r="J23" s="336"/>
      <c r="K23" s="336"/>
      <c r="L23" s="468"/>
      <c r="M23" s="473">
        <f>SUM(M7:N16)+SUM(M19:N22)</f>
        <v>0</v>
      </c>
      <c r="N23" s="474"/>
      <c r="O23" s="475"/>
      <c r="P23" s="476"/>
    </row>
    <row r="24" spans="1:16" ht="13.5" thickBot="1" x14ac:dyDescent="0.25">
      <c r="A24" s="483"/>
      <c r="B24" s="483"/>
      <c r="C24" s="483"/>
      <c r="D24" s="483"/>
      <c r="E24" s="483"/>
      <c r="F24" s="483"/>
      <c r="G24" s="483"/>
      <c r="H24" s="483"/>
      <c r="I24" s="483"/>
      <c r="J24" s="483"/>
      <c r="K24" s="483"/>
      <c r="L24" s="483"/>
      <c r="M24" s="483"/>
      <c r="N24" s="483"/>
      <c r="O24" s="483"/>
      <c r="P24" s="483"/>
    </row>
    <row r="25" spans="1:16" x14ac:dyDescent="0.2">
      <c r="A25" s="487"/>
      <c r="B25" s="487"/>
      <c r="C25" s="487"/>
      <c r="D25" s="487"/>
      <c r="E25" s="487"/>
      <c r="F25" s="487"/>
      <c r="G25" s="487"/>
      <c r="H25" s="487"/>
      <c r="I25" s="487"/>
      <c r="J25" s="487"/>
      <c r="K25" s="487"/>
      <c r="L25" s="487"/>
      <c r="M25" s="487"/>
      <c r="N25" s="487"/>
      <c r="O25" s="487"/>
      <c r="P25" s="487"/>
    </row>
    <row r="26" spans="1:16" x14ac:dyDescent="0.2">
      <c r="A26" s="365" t="s">
        <v>66</v>
      </c>
      <c r="B26" s="366"/>
      <c r="C26" s="366"/>
      <c r="D26" s="366"/>
      <c r="E26" s="366"/>
      <c r="F26" s="366"/>
      <c r="G26" s="366"/>
      <c r="H26" s="366"/>
      <c r="I26" s="366"/>
      <c r="J26" s="366"/>
      <c r="K26" s="366"/>
      <c r="L26" s="366"/>
      <c r="M26" s="366"/>
      <c r="N26" s="366"/>
      <c r="O26" s="366"/>
      <c r="P26" s="367"/>
    </row>
    <row r="27" spans="1:16" x14ac:dyDescent="0.2">
      <c r="A27" s="332"/>
      <c r="B27" s="333"/>
      <c r="C27" s="333"/>
      <c r="D27" s="333"/>
      <c r="E27" s="333"/>
      <c r="F27" s="333"/>
      <c r="G27" s="333"/>
      <c r="H27" s="333"/>
      <c r="I27" s="333"/>
      <c r="J27" s="333"/>
      <c r="K27" s="333"/>
      <c r="L27" s="333"/>
      <c r="M27" s="333"/>
      <c r="N27" s="333"/>
      <c r="O27" s="333"/>
      <c r="P27" s="368"/>
    </row>
    <row r="28" spans="1:16" x14ac:dyDescent="0.2">
      <c r="A28" s="420" t="s">
        <v>67</v>
      </c>
      <c r="B28" s="421"/>
      <c r="C28" s="421"/>
      <c r="D28" s="421"/>
      <c r="E28" s="421"/>
      <c r="F28" s="421"/>
      <c r="G28" s="421"/>
      <c r="H28" s="421"/>
      <c r="I28" s="421"/>
      <c r="J28" s="421"/>
      <c r="K28" s="421"/>
      <c r="L28" s="421"/>
      <c r="M28" s="421"/>
      <c r="N28" s="421"/>
      <c r="O28" s="421"/>
      <c r="P28" s="422"/>
    </row>
    <row r="29" spans="1:16" x14ac:dyDescent="0.2">
      <c r="A29" s="417"/>
      <c r="B29" s="418"/>
      <c r="C29" s="418"/>
      <c r="D29" s="418"/>
      <c r="E29" s="418"/>
      <c r="F29" s="418"/>
      <c r="G29" s="418"/>
      <c r="H29" s="418"/>
      <c r="I29" s="418"/>
      <c r="J29" s="418"/>
      <c r="K29" s="418"/>
      <c r="L29" s="418"/>
      <c r="M29" s="418"/>
      <c r="N29" s="418"/>
      <c r="O29" s="418"/>
      <c r="P29" s="419"/>
    </row>
    <row r="30" spans="1:16" x14ac:dyDescent="0.2">
      <c r="A30" s="420" t="s">
        <v>68</v>
      </c>
      <c r="B30" s="421"/>
      <c r="C30" s="421"/>
      <c r="D30" s="421"/>
      <c r="E30" s="421"/>
      <c r="F30" s="421"/>
      <c r="G30" s="422"/>
      <c r="H30" s="420" t="s">
        <v>69</v>
      </c>
      <c r="I30" s="421"/>
      <c r="J30" s="421"/>
      <c r="K30" s="421"/>
      <c r="L30" s="421"/>
      <c r="M30" s="421"/>
      <c r="N30" s="421"/>
      <c r="O30" s="421"/>
      <c r="P30" s="422"/>
    </row>
    <row r="31" spans="1:16" x14ac:dyDescent="0.2">
      <c r="A31" s="417"/>
      <c r="B31" s="418"/>
      <c r="C31" s="418"/>
      <c r="D31" s="418"/>
      <c r="E31" s="418"/>
      <c r="F31" s="418"/>
      <c r="G31" s="419"/>
      <c r="H31" s="417"/>
      <c r="I31" s="418"/>
      <c r="J31" s="418"/>
      <c r="K31" s="418"/>
      <c r="L31" s="418"/>
      <c r="M31" s="418"/>
      <c r="N31" s="418"/>
      <c r="O31" s="418"/>
      <c r="P31" s="419"/>
    </row>
    <row r="32" spans="1:16" x14ac:dyDescent="0.2">
      <c r="A32" s="484"/>
      <c r="B32" s="485"/>
      <c r="C32" s="485"/>
      <c r="D32" s="485"/>
      <c r="E32" s="485"/>
      <c r="F32" s="485"/>
      <c r="G32" s="486"/>
      <c r="H32" s="484"/>
      <c r="I32" s="485"/>
      <c r="J32" s="485"/>
      <c r="K32" s="485"/>
      <c r="L32" s="485"/>
      <c r="M32" s="485"/>
      <c r="N32" s="485"/>
      <c r="O32" s="485"/>
      <c r="P32" s="486"/>
    </row>
    <row r="33" spans="1:16" x14ac:dyDescent="0.2">
      <c r="A33" s="469"/>
      <c r="B33" s="470"/>
      <c r="C33" s="470"/>
      <c r="D33" s="470"/>
      <c r="E33" s="470"/>
      <c r="F33" s="470"/>
      <c r="G33" s="471"/>
      <c r="H33" s="469"/>
      <c r="I33" s="470"/>
      <c r="J33" s="470"/>
      <c r="K33" s="470"/>
      <c r="L33" s="470"/>
      <c r="M33" s="470"/>
      <c r="N33" s="470"/>
      <c r="O33" s="470"/>
      <c r="P33" s="471"/>
    </row>
    <row r="34" spans="1:16" x14ac:dyDescent="0.2">
      <c r="A34" s="469"/>
      <c r="B34" s="470"/>
      <c r="C34" s="470"/>
      <c r="D34" s="470"/>
      <c r="E34" s="470"/>
      <c r="F34" s="470"/>
      <c r="G34" s="471"/>
      <c r="H34" s="469"/>
      <c r="I34" s="470"/>
      <c r="J34" s="470"/>
      <c r="K34" s="470"/>
      <c r="L34" s="470"/>
      <c r="M34" s="470"/>
      <c r="N34" s="470"/>
      <c r="O34" s="470"/>
      <c r="P34" s="471"/>
    </row>
    <row r="35" spans="1:16" x14ac:dyDescent="0.2">
      <c r="A35" s="469"/>
      <c r="B35" s="470"/>
      <c r="C35" s="470"/>
      <c r="D35" s="470"/>
      <c r="E35" s="470"/>
      <c r="F35" s="470"/>
      <c r="G35" s="471"/>
      <c r="H35" s="469"/>
      <c r="I35" s="470"/>
      <c r="J35" s="470"/>
      <c r="K35" s="470"/>
      <c r="L35" s="470"/>
      <c r="M35" s="470"/>
      <c r="N35" s="470"/>
      <c r="O35" s="470"/>
      <c r="P35" s="471"/>
    </row>
    <row r="36" spans="1:16" x14ac:dyDescent="0.2">
      <c r="A36" s="469"/>
      <c r="B36" s="470"/>
      <c r="C36" s="470"/>
      <c r="D36" s="470"/>
      <c r="E36" s="470"/>
      <c r="F36" s="470"/>
      <c r="G36" s="471"/>
      <c r="H36" s="469"/>
      <c r="I36" s="470"/>
      <c r="J36" s="470"/>
      <c r="K36" s="470"/>
      <c r="L36" s="470"/>
      <c r="M36" s="470"/>
      <c r="N36" s="470"/>
      <c r="O36" s="470"/>
      <c r="P36" s="471"/>
    </row>
    <row r="37" spans="1:16" x14ac:dyDescent="0.2">
      <c r="A37" s="469"/>
      <c r="B37" s="470"/>
      <c r="C37" s="470"/>
      <c r="D37" s="470"/>
      <c r="E37" s="470"/>
      <c r="F37" s="470"/>
      <c r="G37" s="471"/>
      <c r="H37" s="469"/>
      <c r="I37" s="470"/>
      <c r="J37" s="470"/>
      <c r="K37" s="470"/>
      <c r="L37" s="470"/>
      <c r="M37" s="470"/>
      <c r="N37" s="470"/>
      <c r="O37" s="470"/>
      <c r="P37" s="471"/>
    </row>
    <row r="38" spans="1:16" x14ac:dyDescent="0.2">
      <c r="A38" s="469"/>
      <c r="B38" s="470"/>
      <c r="C38" s="470"/>
      <c r="D38" s="470"/>
      <c r="E38" s="470"/>
      <c r="F38" s="470"/>
      <c r="G38" s="471"/>
      <c r="H38" s="469"/>
      <c r="I38" s="470"/>
      <c r="J38" s="470"/>
      <c r="K38" s="470"/>
      <c r="L38" s="470"/>
      <c r="M38" s="470"/>
      <c r="N38" s="470"/>
      <c r="O38" s="470"/>
      <c r="P38" s="471"/>
    </row>
    <row r="39" spans="1:16" x14ac:dyDescent="0.2">
      <c r="A39" s="469"/>
      <c r="B39" s="470"/>
      <c r="C39" s="470"/>
      <c r="D39" s="470"/>
      <c r="E39" s="470"/>
      <c r="F39" s="470"/>
      <c r="G39" s="471"/>
      <c r="H39" s="469"/>
      <c r="I39" s="470"/>
      <c r="J39" s="470"/>
      <c r="K39" s="470"/>
      <c r="L39" s="470"/>
      <c r="M39" s="470"/>
      <c r="N39" s="470"/>
      <c r="O39" s="470"/>
      <c r="P39" s="471"/>
    </row>
    <row r="40" spans="1:16" x14ac:dyDescent="0.2">
      <c r="A40" s="469"/>
      <c r="B40" s="470"/>
      <c r="C40" s="470"/>
      <c r="D40" s="470"/>
      <c r="E40" s="470"/>
      <c r="F40" s="470"/>
      <c r="G40" s="471"/>
      <c r="H40" s="469"/>
      <c r="I40" s="470"/>
      <c r="J40" s="470"/>
      <c r="K40" s="470"/>
      <c r="L40" s="470"/>
      <c r="M40" s="470"/>
      <c r="N40" s="470"/>
      <c r="O40" s="470"/>
      <c r="P40" s="471"/>
    </row>
    <row r="41" spans="1:16" x14ac:dyDescent="0.2">
      <c r="A41" s="433"/>
      <c r="B41" s="434"/>
      <c r="C41" s="434"/>
      <c r="D41" s="434"/>
      <c r="E41" s="434"/>
      <c r="F41" s="434"/>
      <c r="G41" s="482"/>
      <c r="H41" s="433"/>
      <c r="I41" s="434"/>
      <c r="J41" s="434"/>
      <c r="K41" s="434"/>
      <c r="L41" s="434"/>
      <c r="M41" s="434"/>
      <c r="N41" s="434"/>
      <c r="O41" s="434"/>
      <c r="P41" s="482"/>
    </row>
    <row r="42" spans="1:16" ht="13.5" thickBot="1" x14ac:dyDescent="0.25">
      <c r="A42" s="483"/>
      <c r="B42" s="483"/>
      <c r="C42" s="483"/>
      <c r="D42" s="483"/>
      <c r="E42" s="483"/>
      <c r="F42" s="483"/>
      <c r="G42" s="483"/>
      <c r="H42" s="483"/>
      <c r="I42" s="483"/>
      <c r="J42" s="483"/>
      <c r="K42" s="483"/>
      <c r="L42" s="483"/>
      <c r="M42" s="483"/>
      <c r="N42" s="483"/>
      <c r="O42" s="483"/>
      <c r="P42" s="483"/>
    </row>
    <row r="43" spans="1:16" ht="17.25" customHeight="1" x14ac:dyDescent="0.2">
      <c r="A43" s="481" t="s">
        <v>75</v>
      </c>
      <c r="B43" s="481"/>
      <c r="C43" s="481"/>
      <c r="D43" s="481"/>
      <c r="E43" s="481"/>
      <c r="F43" s="481"/>
      <c r="G43" s="481"/>
      <c r="H43" s="481"/>
      <c r="I43" s="481"/>
      <c r="J43" s="481"/>
      <c r="K43" s="481"/>
      <c r="L43" s="481"/>
      <c r="M43" s="481"/>
      <c r="N43" s="481"/>
      <c r="O43" s="481"/>
      <c r="P43" s="481"/>
    </row>
    <row r="44" spans="1:16" x14ac:dyDescent="0.2">
      <c r="A44" s="326" t="s">
        <v>70</v>
      </c>
      <c r="B44" s="326"/>
      <c r="C44" s="326"/>
      <c r="D44" s="326"/>
      <c r="E44" s="326"/>
      <c r="F44" s="326"/>
      <c r="G44" s="326"/>
      <c r="H44" s="326"/>
      <c r="I44" s="326"/>
      <c r="J44" s="326"/>
      <c r="K44" s="326"/>
      <c r="L44" s="326"/>
      <c r="M44" s="326"/>
      <c r="N44" s="326"/>
      <c r="O44" s="326"/>
      <c r="P44" s="326"/>
    </row>
    <row r="45" spans="1:16" x14ac:dyDescent="0.2">
      <c r="A45" s="479"/>
      <c r="B45" s="479"/>
      <c r="C45" s="479"/>
      <c r="D45" s="479"/>
      <c r="E45" s="479"/>
      <c r="F45" s="479"/>
      <c r="G45" s="479"/>
      <c r="H45" s="479"/>
      <c r="I45" s="479"/>
      <c r="J45" s="479"/>
      <c r="K45" s="479"/>
      <c r="L45" s="479"/>
      <c r="M45" s="479"/>
      <c r="N45" s="479"/>
      <c r="O45" s="479"/>
      <c r="P45" s="479"/>
    </row>
    <row r="46" spans="1:16" ht="21" customHeight="1" x14ac:dyDescent="0.2">
      <c r="A46" s="480"/>
      <c r="B46" s="480"/>
      <c r="C46" s="480"/>
      <c r="D46" s="480"/>
      <c r="E46" s="480"/>
      <c r="F46" s="480"/>
      <c r="G46" s="480"/>
      <c r="H46" s="479"/>
      <c r="I46" s="479"/>
      <c r="J46" s="480"/>
      <c r="K46" s="480"/>
      <c r="L46" s="480"/>
      <c r="M46" s="480"/>
      <c r="N46" s="480"/>
      <c r="O46" s="480"/>
      <c r="P46" s="480"/>
    </row>
    <row r="47" spans="1:16" x14ac:dyDescent="0.2">
      <c r="A47" s="477" t="s">
        <v>71</v>
      </c>
      <c r="B47" s="477"/>
      <c r="C47" s="477"/>
      <c r="D47" s="477"/>
      <c r="E47" s="477"/>
      <c r="F47" s="477"/>
      <c r="G47" s="477"/>
      <c r="H47" s="479"/>
      <c r="I47" s="479"/>
      <c r="J47" s="477" t="s">
        <v>72</v>
      </c>
      <c r="K47" s="477"/>
      <c r="L47" s="477"/>
      <c r="M47" s="477"/>
      <c r="N47" s="477"/>
      <c r="O47" s="477"/>
      <c r="P47" s="477"/>
    </row>
    <row r="48" spans="1:16" ht="21" customHeight="1" x14ac:dyDescent="0.2">
      <c r="A48" s="480"/>
      <c r="B48" s="480"/>
      <c r="C48" s="480"/>
      <c r="D48" s="480"/>
      <c r="E48" s="480"/>
      <c r="F48" s="480"/>
      <c r="G48" s="480"/>
      <c r="H48" s="479"/>
      <c r="I48" s="479"/>
      <c r="J48" s="480"/>
      <c r="K48" s="480"/>
      <c r="L48" s="480"/>
      <c r="M48" s="480"/>
      <c r="N48" s="480"/>
      <c r="O48" s="480"/>
      <c r="P48" s="480"/>
    </row>
    <row r="49" spans="1:16" x14ac:dyDescent="0.2">
      <c r="A49" s="477" t="s">
        <v>73</v>
      </c>
      <c r="B49" s="477"/>
      <c r="C49" s="477"/>
      <c r="D49" s="477"/>
      <c r="E49" s="477"/>
      <c r="F49" s="477"/>
      <c r="G49" s="477"/>
      <c r="H49" s="168"/>
      <c r="I49" s="168"/>
      <c r="J49" s="478" t="s">
        <v>74</v>
      </c>
      <c r="K49" s="478"/>
      <c r="L49" s="478"/>
      <c r="M49" s="478"/>
      <c r="N49" s="478"/>
      <c r="O49" s="478"/>
      <c r="P49" s="478"/>
    </row>
  </sheetData>
  <sheetProtection selectLockedCells="1"/>
  <mergeCells count="120">
    <mergeCell ref="A45:P45"/>
    <mergeCell ref="A43:P43"/>
    <mergeCell ref="A44:P44"/>
    <mergeCell ref="A40:G40"/>
    <mergeCell ref="A41:G41"/>
    <mergeCell ref="A42:P42"/>
    <mergeCell ref="A13:F13"/>
    <mergeCell ref="A14:F14"/>
    <mergeCell ref="A15:F15"/>
    <mergeCell ref="G13:L13"/>
    <mergeCell ref="G14:L14"/>
    <mergeCell ref="A37:G37"/>
    <mergeCell ref="H32:P32"/>
    <mergeCell ref="H35:P35"/>
    <mergeCell ref="A24:P24"/>
    <mergeCell ref="A25:P25"/>
    <mergeCell ref="H39:P39"/>
    <mergeCell ref="H40:P40"/>
    <mergeCell ref="H41:P41"/>
    <mergeCell ref="A32:G32"/>
    <mergeCell ref="A33:G33"/>
    <mergeCell ref="A35:G35"/>
    <mergeCell ref="A36:G36"/>
    <mergeCell ref="A39:G39"/>
    <mergeCell ref="A49:G49"/>
    <mergeCell ref="J49:P49"/>
    <mergeCell ref="H46:I47"/>
    <mergeCell ref="H48:I48"/>
    <mergeCell ref="A48:G48"/>
    <mergeCell ref="J48:P48"/>
    <mergeCell ref="A46:G46"/>
    <mergeCell ref="J46:P46"/>
    <mergeCell ref="A47:G47"/>
    <mergeCell ref="J47:P47"/>
    <mergeCell ref="H36:P36"/>
    <mergeCell ref="H37:P37"/>
    <mergeCell ref="H38:P38"/>
    <mergeCell ref="C23:L23"/>
    <mergeCell ref="A26:P27"/>
    <mergeCell ref="A28:P29"/>
    <mergeCell ref="A30:G31"/>
    <mergeCell ref="H30:P31"/>
    <mergeCell ref="M23:N23"/>
    <mergeCell ref="A38:G38"/>
    <mergeCell ref="A34:G34"/>
    <mergeCell ref="H33:P33"/>
    <mergeCell ref="H34:P34"/>
    <mergeCell ref="O23:P23"/>
    <mergeCell ref="A19:F19"/>
    <mergeCell ref="A20:F20"/>
    <mergeCell ref="A21:F21"/>
    <mergeCell ref="G19:H19"/>
    <mergeCell ref="G20:H20"/>
    <mergeCell ref="G21:H21"/>
    <mergeCell ref="G22:H22"/>
    <mergeCell ref="M19:N19"/>
    <mergeCell ref="O19:P19"/>
    <mergeCell ref="M20:N20"/>
    <mergeCell ref="O20:P20"/>
    <mergeCell ref="I19:L19"/>
    <mergeCell ref="I20:L20"/>
    <mergeCell ref="M21:N21"/>
    <mergeCell ref="O21:P21"/>
    <mergeCell ref="M22:N22"/>
    <mergeCell ref="O22:P22"/>
    <mergeCell ref="I21:L21"/>
    <mergeCell ref="I22:L22"/>
    <mergeCell ref="B22:F22"/>
    <mergeCell ref="G15:L15"/>
    <mergeCell ref="G11:L11"/>
    <mergeCell ref="G12:L12"/>
    <mergeCell ref="M10:N10"/>
    <mergeCell ref="O16:P16"/>
    <mergeCell ref="G16:L16"/>
    <mergeCell ref="A17:F18"/>
    <mergeCell ref="G17:H17"/>
    <mergeCell ref="G18:H18"/>
    <mergeCell ref="M16:N16"/>
    <mergeCell ref="A16:F16"/>
    <mergeCell ref="I17:L17"/>
    <mergeCell ref="I18:L18"/>
    <mergeCell ref="M18:N18"/>
    <mergeCell ref="O18:P18"/>
    <mergeCell ref="M17:N17"/>
    <mergeCell ref="O17:P17"/>
    <mergeCell ref="O9:P9"/>
    <mergeCell ref="G7:L7"/>
    <mergeCell ref="O13:P13"/>
    <mergeCell ref="O14:P14"/>
    <mergeCell ref="M8:N8"/>
    <mergeCell ref="M9:N9"/>
    <mergeCell ref="M11:N11"/>
    <mergeCell ref="M12:N12"/>
    <mergeCell ref="G8:L8"/>
    <mergeCell ref="G9:L9"/>
    <mergeCell ref="G10:L10"/>
    <mergeCell ref="A1:P1"/>
    <mergeCell ref="A3:P4"/>
    <mergeCell ref="M7:N7"/>
    <mergeCell ref="O7:P7"/>
    <mergeCell ref="A7:F7"/>
    <mergeCell ref="O5:P5"/>
    <mergeCell ref="M6:N6"/>
    <mergeCell ref="A5:F6"/>
    <mergeCell ref="O15:P15"/>
    <mergeCell ref="A9:F9"/>
    <mergeCell ref="A10:F10"/>
    <mergeCell ref="A11:F11"/>
    <mergeCell ref="A12:F12"/>
    <mergeCell ref="O10:P10"/>
    <mergeCell ref="O11:P11"/>
    <mergeCell ref="O12:P12"/>
    <mergeCell ref="A8:F8"/>
    <mergeCell ref="O6:P6"/>
    <mergeCell ref="G5:L6"/>
    <mergeCell ref="M5:N5"/>
    <mergeCell ref="M13:N13"/>
    <mergeCell ref="M14:N14"/>
    <mergeCell ref="M15:N15"/>
    <mergeCell ref="O8:P8"/>
  </mergeCells>
  <phoneticPr fontId="2" type="noConversion"/>
  <printOptions horizontalCentered="1"/>
  <pageMargins left="0" right="0" top="0.75" bottom="0.75" header="0.5" footer="0.5"/>
  <pageSetup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5"/>
  <sheetViews>
    <sheetView showGridLines="0" showZeros="0" zoomScale="80" zoomScaleNormal="80" workbookViewId="0">
      <selection activeCell="C7" sqref="C7"/>
    </sheetView>
  </sheetViews>
  <sheetFormatPr defaultColWidth="9.140625" defaultRowHeight="12.75" x14ac:dyDescent="0.2"/>
  <cols>
    <col min="1" max="2" width="5.5703125" style="23" customWidth="1"/>
    <col min="3" max="3" width="17.42578125" style="23" customWidth="1"/>
    <col min="4" max="4" width="7.5703125" style="23" bestFit="1" customWidth="1"/>
    <col min="5" max="5" width="17.42578125" style="23" customWidth="1"/>
    <col min="6" max="6" width="1.140625" style="23" customWidth="1"/>
    <col min="7" max="7" width="17.42578125" style="23" customWidth="1"/>
    <col min="8" max="8" width="8" style="23" bestFit="1" customWidth="1"/>
    <col min="9" max="9" width="17.42578125" style="23" customWidth="1"/>
    <col min="10" max="10" width="1.140625" style="23" customWidth="1"/>
    <col min="11" max="11" width="17.42578125" style="23" customWidth="1"/>
    <col min="12" max="12" width="8" style="23" bestFit="1" customWidth="1"/>
    <col min="13" max="13" width="17.42578125" style="23" customWidth="1"/>
    <col min="14" max="16384" width="9.140625" style="23"/>
  </cols>
  <sheetData>
    <row r="1" spans="1:23" ht="18" x14ac:dyDescent="0.25">
      <c r="A1" s="491" t="s">
        <v>140</v>
      </c>
      <c r="B1" s="491"/>
      <c r="C1" s="491"/>
      <c r="D1" s="491"/>
      <c r="E1" s="491"/>
      <c r="F1" s="491"/>
      <c r="G1" s="491"/>
      <c r="H1" s="491"/>
      <c r="I1" s="491"/>
      <c r="J1" s="491"/>
      <c r="K1" s="491"/>
      <c r="L1" s="491"/>
      <c r="M1" s="491"/>
    </row>
    <row r="2" spans="1:23" ht="24.75" customHeight="1" x14ac:dyDescent="0.2">
      <c r="A2" s="492" t="s">
        <v>1118</v>
      </c>
      <c r="B2" s="492"/>
      <c r="C2" s="492"/>
      <c r="D2" s="492"/>
      <c r="E2" s="492"/>
      <c r="F2" s="492"/>
      <c r="G2" s="492"/>
      <c r="H2" s="492"/>
      <c r="I2" s="492"/>
      <c r="J2" s="492"/>
      <c r="K2" s="492"/>
      <c r="L2" s="492"/>
      <c r="M2" s="492"/>
    </row>
    <row r="3" spans="1:23" ht="15" x14ac:dyDescent="0.25">
      <c r="A3" s="488" t="s">
        <v>77</v>
      </c>
      <c r="B3" s="493" t="s">
        <v>8</v>
      </c>
      <c r="C3" s="496" t="s">
        <v>0</v>
      </c>
      <c r="D3" s="497"/>
      <c r="E3" s="497"/>
      <c r="F3" s="242"/>
      <c r="G3" s="498" t="s">
        <v>1</v>
      </c>
      <c r="H3" s="498"/>
      <c r="I3" s="498"/>
      <c r="J3" s="242"/>
      <c r="K3" s="497" t="s">
        <v>2</v>
      </c>
      <c r="L3" s="497"/>
      <c r="M3" s="499"/>
    </row>
    <row r="4" spans="1:23" ht="18" customHeight="1" x14ac:dyDescent="0.2">
      <c r="A4" s="489"/>
      <c r="B4" s="500"/>
      <c r="C4" s="332" t="s">
        <v>136</v>
      </c>
      <c r="D4" s="333"/>
      <c r="E4" s="333"/>
      <c r="F4" s="243"/>
      <c r="G4" s="332" t="s">
        <v>137</v>
      </c>
      <c r="H4" s="333"/>
      <c r="I4" s="333"/>
      <c r="J4" s="243"/>
      <c r="K4" s="332" t="s">
        <v>138</v>
      </c>
      <c r="L4" s="333"/>
      <c r="M4" s="368"/>
    </row>
    <row r="5" spans="1:23" ht="15.75" customHeight="1" x14ac:dyDescent="0.2">
      <c r="A5" s="489"/>
      <c r="B5" s="500"/>
      <c r="C5" s="206" t="s">
        <v>3</v>
      </c>
      <c r="D5" s="493" t="s">
        <v>5</v>
      </c>
      <c r="E5" s="206" t="s">
        <v>6</v>
      </c>
      <c r="F5" s="207"/>
      <c r="G5" s="208" t="s">
        <v>3</v>
      </c>
      <c r="H5" s="493" t="s">
        <v>5</v>
      </c>
      <c r="I5" s="208" t="s">
        <v>6</v>
      </c>
      <c r="J5" s="209"/>
      <c r="K5" s="208" t="s">
        <v>3</v>
      </c>
      <c r="L5" s="493" t="s">
        <v>5</v>
      </c>
      <c r="M5" s="210" t="s">
        <v>6</v>
      </c>
    </row>
    <row r="6" spans="1:23" ht="17.25" customHeight="1" x14ac:dyDescent="0.2">
      <c r="A6" s="490"/>
      <c r="B6" s="501"/>
      <c r="C6" s="148" t="s">
        <v>4</v>
      </c>
      <c r="D6" s="494"/>
      <c r="E6" s="148" t="s">
        <v>7</v>
      </c>
      <c r="F6" s="211"/>
      <c r="G6" s="212" t="s">
        <v>4</v>
      </c>
      <c r="H6" s="494"/>
      <c r="I6" s="212" t="s">
        <v>7</v>
      </c>
      <c r="J6" s="213"/>
      <c r="K6" s="212" t="s">
        <v>4</v>
      </c>
      <c r="L6" s="494"/>
      <c r="M6" s="214" t="s">
        <v>7</v>
      </c>
    </row>
    <row r="7" spans="1:23" ht="15.95" customHeight="1" x14ac:dyDescent="0.2">
      <c r="A7" s="215">
        <v>2024</v>
      </c>
      <c r="B7" s="216">
        <v>1</v>
      </c>
      <c r="C7" s="249"/>
      <c r="D7" s="560">
        <v>0.80800000000000005</v>
      </c>
      <c r="E7" s="217">
        <f>C7*D7</f>
        <v>0</v>
      </c>
      <c r="F7" s="218"/>
      <c r="G7" s="249"/>
      <c r="H7" s="565">
        <v>0.86599999999999999</v>
      </c>
      <c r="I7" s="219">
        <f>G7*H7</f>
        <v>0</v>
      </c>
      <c r="J7" s="218"/>
      <c r="K7" s="249"/>
      <c r="L7" s="565">
        <v>0.90900000000000003</v>
      </c>
      <c r="M7" s="220">
        <f>K7*L7</f>
        <v>0</v>
      </c>
      <c r="N7" s="24"/>
      <c r="O7" s="24"/>
      <c r="P7" s="24"/>
      <c r="Q7" s="24"/>
      <c r="R7" s="24"/>
      <c r="S7" s="24"/>
      <c r="T7" s="24"/>
      <c r="U7" s="24"/>
      <c r="V7" s="24"/>
      <c r="W7" s="24"/>
    </row>
    <row r="8" spans="1:23" ht="15.95" customHeight="1" x14ac:dyDescent="0.2">
      <c r="A8" s="215">
        <f>A7-1</f>
        <v>2023</v>
      </c>
      <c r="B8" s="221">
        <v>2</v>
      </c>
      <c r="C8" s="249"/>
      <c r="D8" s="561">
        <v>0.49</v>
      </c>
      <c r="E8" s="217">
        <f t="shared" ref="E8:E20" si="0">C8*D8</f>
        <v>0</v>
      </c>
      <c r="F8" s="222"/>
      <c r="G8" s="249"/>
      <c r="H8" s="566">
        <v>0.625</v>
      </c>
      <c r="I8" s="219">
        <f t="shared" ref="I8:I20" si="1">G8*H8</f>
        <v>0</v>
      </c>
      <c r="J8" s="222"/>
      <c r="K8" s="249"/>
      <c r="L8" s="566">
        <v>0.73499999999999999</v>
      </c>
      <c r="M8" s="223">
        <f t="shared" ref="M8:M20" si="2">K8*L8</f>
        <v>0</v>
      </c>
    </row>
    <row r="9" spans="1:23" ht="15.95" customHeight="1" x14ac:dyDescent="0.2">
      <c r="A9" s="215">
        <f t="shared" ref="A9:A20" si="3">A8-1</f>
        <v>2022</v>
      </c>
      <c r="B9" s="216">
        <v>3</v>
      </c>
      <c r="C9" s="249"/>
      <c r="D9" s="560">
        <v>0.29899999999999999</v>
      </c>
      <c r="E9" s="217">
        <f t="shared" si="0"/>
        <v>0</v>
      </c>
      <c r="F9" s="218"/>
      <c r="G9" s="249"/>
      <c r="H9" s="565">
        <v>0.45400000000000001</v>
      </c>
      <c r="I9" s="219">
        <f t="shared" si="1"/>
        <v>0</v>
      </c>
      <c r="J9" s="218"/>
      <c r="K9" s="249"/>
      <c r="L9" s="565">
        <v>0.59799999999999998</v>
      </c>
      <c r="M9" s="223">
        <f t="shared" si="2"/>
        <v>0</v>
      </c>
    </row>
    <row r="10" spans="1:23" ht="15.95" customHeight="1" x14ac:dyDescent="0.2">
      <c r="A10" s="215">
        <f t="shared" si="3"/>
        <v>2021</v>
      </c>
      <c r="B10" s="221">
        <v>4</v>
      </c>
      <c r="C10" s="249"/>
      <c r="D10" s="561">
        <v>0.18</v>
      </c>
      <c r="E10" s="217">
        <f t="shared" si="0"/>
        <v>0</v>
      </c>
      <c r="F10" s="222"/>
      <c r="G10" s="249"/>
      <c r="H10" s="566">
        <v>0.32500000000000001</v>
      </c>
      <c r="I10" s="219">
        <f t="shared" si="1"/>
        <v>0</v>
      </c>
      <c r="J10" s="222"/>
      <c r="K10" s="249"/>
      <c r="L10" s="566">
        <v>0.47899999999999998</v>
      </c>
      <c r="M10" s="223">
        <f t="shared" si="2"/>
        <v>0</v>
      </c>
    </row>
    <row r="11" spans="1:23" ht="15.95" customHeight="1" x14ac:dyDescent="0.2">
      <c r="A11" s="215">
        <f t="shared" si="3"/>
        <v>2020</v>
      </c>
      <c r="B11" s="216">
        <v>5</v>
      </c>
      <c r="C11" s="249"/>
      <c r="D11" s="562">
        <v>0.1</v>
      </c>
      <c r="E11" s="217">
        <f t="shared" si="0"/>
        <v>0</v>
      </c>
      <c r="F11" s="218"/>
      <c r="G11" s="249"/>
      <c r="H11" s="565">
        <v>0.23</v>
      </c>
      <c r="I11" s="219">
        <f t="shared" si="1"/>
        <v>0</v>
      </c>
      <c r="J11" s="218"/>
      <c r="K11" s="249"/>
      <c r="L11" s="565">
        <v>0.38100000000000001</v>
      </c>
      <c r="M11" s="223">
        <f t="shared" si="2"/>
        <v>0</v>
      </c>
    </row>
    <row r="12" spans="1:23" ht="15.95" customHeight="1" x14ac:dyDescent="0.2">
      <c r="A12" s="215">
        <f t="shared" si="3"/>
        <v>2019</v>
      </c>
      <c r="B12" s="221">
        <v>6</v>
      </c>
      <c r="C12" s="249"/>
      <c r="D12" s="563">
        <v>0.1</v>
      </c>
      <c r="E12" s="217">
        <f t="shared" si="0"/>
        <v>0</v>
      </c>
      <c r="F12" s="222"/>
      <c r="G12" s="249"/>
      <c r="H12" s="566">
        <v>0.16500000000000001</v>
      </c>
      <c r="I12" s="219">
        <f t="shared" si="1"/>
        <v>0</v>
      </c>
      <c r="J12" s="222"/>
      <c r="K12" s="249"/>
      <c r="L12" s="566">
        <v>0.30499999999999999</v>
      </c>
      <c r="M12" s="223">
        <f t="shared" si="2"/>
        <v>0</v>
      </c>
    </row>
    <row r="13" spans="1:23" ht="15.95" customHeight="1" x14ac:dyDescent="0.2">
      <c r="A13" s="215">
        <f t="shared" si="3"/>
        <v>2018</v>
      </c>
      <c r="B13" s="216">
        <v>7</v>
      </c>
      <c r="C13" s="249"/>
      <c r="D13" s="563">
        <v>0.1</v>
      </c>
      <c r="E13" s="217">
        <f t="shared" si="0"/>
        <v>0</v>
      </c>
      <c r="F13" s="218"/>
      <c r="G13" s="249"/>
      <c r="H13" s="563">
        <v>0.1</v>
      </c>
      <c r="I13" s="219">
        <f t="shared" si="1"/>
        <v>0</v>
      </c>
      <c r="J13" s="218"/>
      <c r="K13" s="249"/>
      <c r="L13" s="565">
        <v>0.24</v>
      </c>
      <c r="M13" s="223">
        <f t="shared" si="2"/>
        <v>0</v>
      </c>
    </row>
    <row r="14" spans="1:23" ht="15.95" customHeight="1" x14ac:dyDescent="0.2">
      <c r="A14" s="215">
        <f t="shared" si="3"/>
        <v>2017</v>
      </c>
      <c r="B14" s="221">
        <v>8</v>
      </c>
      <c r="C14" s="249"/>
      <c r="D14" s="563">
        <v>0.1</v>
      </c>
      <c r="E14" s="217">
        <f t="shared" si="0"/>
        <v>0</v>
      </c>
      <c r="F14" s="222"/>
      <c r="G14" s="249"/>
      <c r="H14" s="567">
        <v>0.1</v>
      </c>
      <c r="I14" s="219">
        <f t="shared" si="1"/>
        <v>0</v>
      </c>
      <c r="J14" s="222"/>
      <c r="K14" s="249"/>
      <c r="L14" s="566">
        <v>0.18</v>
      </c>
      <c r="M14" s="223">
        <f t="shared" si="2"/>
        <v>0</v>
      </c>
    </row>
    <row r="15" spans="1:23" ht="15.95" customHeight="1" x14ac:dyDescent="0.2">
      <c r="A15" s="215">
        <f t="shared" si="3"/>
        <v>2016</v>
      </c>
      <c r="B15" s="216">
        <v>9</v>
      </c>
      <c r="C15" s="249"/>
      <c r="D15" s="563">
        <v>0.1</v>
      </c>
      <c r="E15" s="217">
        <f t="shared" si="0"/>
        <v>0</v>
      </c>
      <c r="F15" s="218"/>
      <c r="G15" s="249"/>
      <c r="H15" s="563">
        <v>0.1</v>
      </c>
      <c r="I15" s="219">
        <f t="shared" si="1"/>
        <v>0</v>
      </c>
      <c r="J15" s="218"/>
      <c r="K15" s="249"/>
      <c r="L15" s="565">
        <v>0.13400000000000001</v>
      </c>
      <c r="M15" s="223">
        <f t="shared" si="2"/>
        <v>0</v>
      </c>
    </row>
    <row r="16" spans="1:23" ht="15.95" customHeight="1" x14ac:dyDescent="0.2">
      <c r="A16" s="215">
        <f t="shared" si="3"/>
        <v>2015</v>
      </c>
      <c r="B16" s="221">
        <v>10</v>
      </c>
      <c r="C16" s="249"/>
      <c r="D16" s="562">
        <v>0.1</v>
      </c>
      <c r="E16" s="217">
        <f t="shared" si="0"/>
        <v>0</v>
      </c>
      <c r="F16" s="222"/>
      <c r="G16" s="249"/>
      <c r="H16" s="563">
        <v>0.1</v>
      </c>
      <c r="I16" s="219">
        <f t="shared" si="1"/>
        <v>0</v>
      </c>
      <c r="J16" s="222"/>
      <c r="K16" s="249"/>
      <c r="L16" s="563">
        <v>0.1</v>
      </c>
      <c r="M16" s="223">
        <f t="shared" si="2"/>
        <v>0</v>
      </c>
    </row>
    <row r="17" spans="1:13" ht="15.95" customHeight="1" x14ac:dyDescent="0.2">
      <c r="A17" s="215">
        <f t="shared" si="3"/>
        <v>2014</v>
      </c>
      <c r="B17" s="216">
        <v>11</v>
      </c>
      <c r="C17" s="249"/>
      <c r="D17" s="564">
        <v>0.1</v>
      </c>
      <c r="E17" s="217">
        <f t="shared" si="0"/>
        <v>0</v>
      </c>
      <c r="F17" s="218"/>
      <c r="G17" s="249"/>
      <c r="H17" s="567">
        <v>0.1</v>
      </c>
      <c r="I17" s="219">
        <f t="shared" si="1"/>
        <v>0</v>
      </c>
      <c r="J17" s="218"/>
      <c r="K17" s="249"/>
      <c r="L17" s="567">
        <v>0.1</v>
      </c>
      <c r="M17" s="223">
        <f t="shared" si="2"/>
        <v>0</v>
      </c>
    </row>
    <row r="18" spans="1:13" ht="15.95" customHeight="1" x14ac:dyDescent="0.2">
      <c r="A18" s="215">
        <f t="shared" si="3"/>
        <v>2013</v>
      </c>
      <c r="B18" s="221">
        <v>12</v>
      </c>
      <c r="C18" s="249"/>
      <c r="D18" s="562">
        <v>0.1</v>
      </c>
      <c r="E18" s="217">
        <f t="shared" si="0"/>
        <v>0</v>
      </c>
      <c r="F18" s="222"/>
      <c r="G18" s="249"/>
      <c r="H18" s="563">
        <v>0.1</v>
      </c>
      <c r="I18" s="219">
        <f t="shared" si="1"/>
        <v>0</v>
      </c>
      <c r="J18" s="222"/>
      <c r="K18" s="249"/>
      <c r="L18" s="563">
        <v>0.1</v>
      </c>
      <c r="M18" s="223">
        <f t="shared" si="2"/>
        <v>0</v>
      </c>
    </row>
    <row r="19" spans="1:13" ht="15.95" customHeight="1" x14ac:dyDescent="0.2">
      <c r="A19" s="215">
        <f t="shared" si="3"/>
        <v>2012</v>
      </c>
      <c r="B19" s="216">
        <v>13</v>
      </c>
      <c r="C19" s="249"/>
      <c r="D19" s="564">
        <v>0.1</v>
      </c>
      <c r="E19" s="217">
        <f t="shared" si="0"/>
        <v>0</v>
      </c>
      <c r="F19" s="218"/>
      <c r="G19" s="249"/>
      <c r="H19" s="567">
        <v>0.1</v>
      </c>
      <c r="I19" s="219">
        <f t="shared" si="1"/>
        <v>0</v>
      </c>
      <c r="J19" s="218"/>
      <c r="K19" s="249"/>
      <c r="L19" s="567">
        <v>0.1</v>
      </c>
      <c r="M19" s="223">
        <f t="shared" si="2"/>
        <v>0</v>
      </c>
    </row>
    <row r="20" spans="1:13" ht="15.95" customHeight="1" x14ac:dyDescent="0.2">
      <c r="A20" s="215">
        <f t="shared" si="3"/>
        <v>2011</v>
      </c>
      <c r="B20" s="216" t="s">
        <v>115</v>
      </c>
      <c r="C20" s="249"/>
      <c r="D20" s="562">
        <v>0.1</v>
      </c>
      <c r="E20" s="217">
        <f t="shared" si="0"/>
        <v>0</v>
      </c>
      <c r="F20" s="218"/>
      <c r="G20" s="249"/>
      <c r="H20" s="563">
        <v>0.1</v>
      </c>
      <c r="I20" s="219">
        <f t="shared" si="1"/>
        <v>0</v>
      </c>
      <c r="J20" s="218"/>
      <c r="K20" s="249"/>
      <c r="L20" s="563">
        <v>0.1</v>
      </c>
      <c r="M20" s="223">
        <f t="shared" si="2"/>
        <v>0</v>
      </c>
    </row>
    <row r="21" spans="1:13" ht="22.7" customHeight="1" x14ac:dyDescent="0.25">
      <c r="A21" s="224"/>
      <c r="B21" s="225" t="s">
        <v>9</v>
      </c>
      <c r="C21" s="226">
        <f>SUM(C7:C20)</f>
        <v>0</v>
      </c>
      <c r="D21" s="245"/>
      <c r="E21" s="226">
        <f>SUM(E7:E20)</f>
        <v>0</v>
      </c>
      <c r="F21" s="227"/>
      <c r="G21" s="228">
        <f>SUM(G7:G20)</f>
        <v>0</v>
      </c>
      <c r="H21" s="246"/>
      <c r="I21" s="228">
        <f>SUM(I7:I20)</f>
        <v>0</v>
      </c>
      <c r="J21" s="227"/>
      <c r="K21" s="228">
        <f>SUM(K7:K20)</f>
        <v>0</v>
      </c>
      <c r="L21" s="247"/>
      <c r="M21" s="229">
        <f>SUM(M7:M20)</f>
        <v>0</v>
      </c>
    </row>
    <row r="22" spans="1:13" x14ac:dyDescent="0.2">
      <c r="A22" s="230"/>
      <c r="B22" s="495"/>
      <c r="C22" s="495"/>
      <c r="D22" s="495"/>
      <c r="E22" s="495"/>
      <c r="F22" s="495"/>
      <c r="G22" s="495"/>
      <c r="H22" s="495"/>
      <c r="I22" s="495"/>
      <c r="J22" s="495"/>
      <c r="K22" s="495"/>
      <c r="L22" s="495"/>
      <c r="M22" s="495"/>
    </row>
    <row r="23" spans="1:13" ht="15" x14ac:dyDescent="0.25">
      <c r="A23" s="488" t="s">
        <v>77</v>
      </c>
      <c r="B23" s="502" t="s">
        <v>8</v>
      </c>
      <c r="C23" s="496" t="s">
        <v>10</v>
      </c>
      <c r="D23" s="497"/>
      <c r="E23" s="497"/>
      <c r="F23" s="242"/>
      <c r="G23" s="498" t="s">
        <v>11</v>
      </c>
      <c r="H23" s="498"/>
      <c r="I23" s="498"/>
      <c r="J23" s="242"/>
      <c r="K23" s="496" t="s">
        <v>12</v>
      </c>
      <c r="L23" s="497"/>
      <c r="M23" s="499"/>
    </row>
    <row r="24" spans="1:13" ht="17.25" customHeight="1" x14ac:dyDescent="0.2">
      <c r="A24" s="489"/>
      <c r="B24" s="503"/>
      <c r="C24" s="332" t="s">
        <v>139</v>
      </c>
      <c r="D24" s="333"/>
      <c r="E24" s="333"/>
      <c r="F24" s="243"/>
      <c r="G24" s="332" t="s">
        <v>142</v>
      </c>
      <c r="H24" s="333"/>
      <c r="I24" s="368"/>
      <c r="J24" s="244"/>
      <c r="K24" s="332" t="s">
        <v>143</v>
      </c>
      <c r="L24" s="333"/>
      <c r="M24" s="368"/>
    </row>
    <row r="25" spans="1:13" ht="15.75" customHeight="1" x14ac:dyDescent="0.2">
      <c r="A25" s="489"/>
      <c r="B25" s="503"/>
      <c r="C25" s="206" t="s">
        <v>3</v>
      </c>
      <c r="D25" s="493" t="s">
        <v>5</v>
      </c>
      <c r="E25" s="231" t="s">
        <v>6</v>
      </c>
      <c r="F25" s="209"/>
      <c r="G25" s="208" t="s">
        <v>3</v>
      </c>
      <c r="H25" s="493" t="s">
        <v>5</v>
      </c>
      <c r="I25" s="208" t="s">
        <v>6</v>
      </c>
      <c r="J25" s="209"/>
      <c r="K25" s="208" t="s">
        <v>3</v>
      </c>
      <c r="L25" s="493" t="s">
        <v>5</v>
      </c>
      <c r="M25" s="210" t="s">
        <v>6</v>
      </c>
    </row>
    <row r="26" spans="1:13" ht="17.25" customHeight="1" x14ac:dyDescent="0.2">
      <c r="A26" s="490"/>
      <c r="B26" s="504"/>
      <c r="C26" s="148" t="s">
        <v>4</v>
      </c>
      <c r="D26" s="494"/>
      <c r="E26" s="149" t="s">
        <v>7</v>
      </c>
      <c r="F26" s="213"/>
      <c r="G26" s="212" t="s">
        <v>4</v>
      </c>
      <c r="H26" s="494"/>
      <c r="I26" s="212" t="s">
        <v>7</v>
      </c>
      <c r="J26" s="213"/>
      <c r="K26" s="212" t="s">
        <v>4</v>
      </c>
      <c r="L26" s="494"/>
      <c r="M26" s="214" t="s">
        <v>7</v>
      </c>
    </row>
    <row r="27" spans="1:13" ht="15.95" customHeight="1" x14ac:dyDescent="0.2">
      <c r="A27" s="215">
        <v>2024</v>
      </c>
      <c r="B27" s="232">
        <v>1</v>
      </c>
      <c r="C27" s="249"/>
      <c r="D27" s="565">
        <v>0.95299999999999996</v>
      </c>
      <c r="E27" s="233">
        <f>C27*D27</f>
        <v>0</v>
      </c>
      <c r="F27" s="234"/>
      <c r="G27" s="249"/>
      <c r="H27" s="565">
        <v>0.96899999999999997</v>
      </c>
      <c r="I27" s="233">
        <f>G27*H27</f>
        <v>0</v>
      </c>
      <c r="J27" s="234"/>
      <c r="K27" s="249"/>
      <c r="L27" s="565">
        <v>0.98699999999999999</v>
      </c>
      <c r="M27" s="235">
        <f>K27*L27</f>
        <v>0</v>
      </c>
    </row>
    <row r="28" spans="1:13" ht="15.95" customHeight="1" x14ac:dyDescent="0.2">
      <c r="A28" s="215">
        <f>A27-1</f>
        <v>2023</v>
      </c>
      <c r="B28" s="236">
        <v>2</v>
      </c>
      <c r="C28" s="249"/>
      <c r="D28" s="566">
        <v>0.82099999999999995</v>
      </c>
      <c r="E28" s="223">
        <f t="shared" ref="E28:E54" si="4">C28*D28</f>
        <v>0</v>
      </c>
      <c r="F28" s="220"/>
      <c r="G28" s="249"/>
      <c r="H28" s="566">
        <v>0.86799999999999999</v>
      </c>
      <c r="I28" s="218">
        <f t="shared" ref="I28:I54" si="5">G28*H28</f>
        <v>0</v>
      </c>
      <c r="J28" s="220"/>
      <c r="K28" s="249"/>
      <c r="L28" s="566">
        <v>0.91800000000000004</v>
      </c>
      <c r="M28" s="235">
        <f t="shared" ref="M28:M54" si="6">K28*L28</f>
        <v>0</v>
      </c>
    </row>
    <row r="29" spans="1:13" ht="15.95" customHeight="1" x14ac:dyDescent="0.2">
      <c r="A29" s="215">
        <f t="shared" ref="A29:A54" si="7">A28-1</f>
        <v>2022</v>
      </c>
      <c r="B29" s="237">
        <v>3</v>
      </c>
      <c r="C29" s="249"/>
      <c r="D29" s="565">
        <v>0.74</v>
      </c>
      <c r="E29" s="233">
        <f t="shared" si="4"/>
        <v>0</v>
      </c>
      <c r="F29" s="234"/>
      <c r="G29" s="249"/>
      <c r="H29" s="565">
        <v>0.81200000000000006</v>
      </c>
      <c r="I29" s="233">
        <f t="shared" si="5"/>
        <v>0</v>
      </c>
      <c r="J29" s="234"/>
      <c r="K29" s="249"/>
      <c r="L29" s="565">
        <v>0.89200000000000002</v>
      </c>
      <c r="M29" s="235">
        <f t="shared" si="6"/>
        <v>0</v>
      </c>
    </row>
    <row r="30" spans="1:13" ht="15.95" customHeight="1" x14ac:dyDescent="0.2">
      <c r="A30" s="215">
        <f t="shared" si="7"/>
        <v>2021</v>
      </c>
      <c r="B30" s="236">
        <v>4</v>
      </c>
      <c r="C30" s="249"/>
      <c r="D30" s="566">
        <v>0.64200000000000002</v>
      </c>
      <c r="E30" s="223">
        <f t="shared" si="4"/>
        <v>0</v>
      </c>
      <c r="F30" s="220"/>
      <c r="G30" s="249"/>
      <c r="H30" s="566">
        <v>0.73199999999999998</v>
      </c>
      <c r="I30" s="218">
        <f t="shared" si="5"/>
        <v>0</v>
      </c>
      <c r="J30" s="220"/>
      <c r="K30" s="249"/>
      <c r="L30" s="566">
        <v>0.83599999999999997</v>
      </c>
      <c r="M30" s="235">
        <f t="shared" si="6"/>
        <v>0</v>
      </c>
    </row>
    <row r="31" spans="1:13" ht="15.95" customHeight="1" x14ac:dyDescent="0.2">
      <c r="A31" s="215">
        <f t="shared" si="7"/>
        <v>2020</v>
      </c>
      <c r="B31" s="237">
        <v>5</v>
      </c>
      <c r="C31" s="249"/>
      <c r="D31" s="565">
        <v>0.54500000000000004</v>
      </c>
      <c r="E31" s="233">
        <f t="shared" si="4"/>
        <v>0</v>
      </c>
      <c r="F31" s="234"/>
      <c r="G31" s="249"/>
      <c r="H31" s="565">
        <v>0.64500000000000002</v>
      </c>
      <c r="I31" s="233">
        <f t="shared" si="5"/>
        <v>0</v>
      </c>
      <c r="J31" s="234"/>
      <c r="K31" s="249"/>
      <c r="L31" s="565">
        <v>0.76600000000000001</v>
      </c>
      <c r="M31" s="235">
        <f t="shared" si="6"/>
        <v>0</v>
      </c>
    </row>
    <row r="32" spans="1:13" ht="15.95" customHeight="1" x14ac:dyDescent="0.2">
      <c r="A32" s="215">
        <f t="shared" si="7"/>
        <v>2019</v>
      </c>
      <c r="B32" s="236">
        <v>6</v>
      </c>
      <c r="C32" s="249"/>
      <c r="D32" s="566">
        <v>0.47199999999999998</v>
      </c>
      <c r="E32" s="223">
        <f t="shared" si="4"/>
        <v>0</v>
      </c>
      <c r="F32" s="220"/>
      <c r="G32" s="249"/>
      <c r="H32" s="566">
        <v>0.58099999999999996</v>
      </c>
      <c r="I32" s="218">
        <f t="shared" si="5"/>
        <v>0</v>
      </c>
      <c r="J32" s="220"/>
      <c r="K32" s="249"/>
      <c r="L32" s="566">
        <v>0.71599999999999997</v>
      </c>
      <c r="M32" s="235">
        <f t="shared" si="6"/>
        <v>0</v>
      </c>
    </row>
    <row r="33" spans="1:13" ht="15.95" customHeight="1" x14ac:dyDescent="0.2">
      <c r="A33" s="215">
        <f t="shared" si="7"/>
        <v>2018</v>
      </c>
      <c r="B33" s="237">
        <v>7</v>
      </c>
      <c r="C33" s="249"/>
      <c r="D33" s="565">
        <v>0.41199999999999998</v>
      </c>
      <c r="E33" s="233">
        <f t="shared" si="4"/>
        <v>0</v>
      </c>
      <c r="F33" s="234"/>
      <c r="G33" s="249"/>
      <c r="H33" s="565">
        <v>0.52700000000000002</v>
      </c>
      <c r="I33" s="233">
        <f t="shared" si="5"/>
        <v>0</v>
      </c>
      <c r="J33" s="234"/>
      <c r="K33" s="249"/>
      <c r="L33" s="565">
        <v>0.67400000000000004</v>
      </c>
      <c r="M33" s="235">
        <f t="shared" si="6"/>
        <v>0</v>
      </c>
    </row>
    <row r="34" spans="1:13" ht="15.95" customHeight="1" x14ac:dyDescent="0.2">
      <c r="A34" s="215">
        <f t="shared" si="7"/>
        <v>2017</v>
      </c>
      <c r="B34" s="236">
        <v>8</v>
      </c>
      <c r="C34" s="249"/>
      <c r="D34" s="566">
        <v>0.35899999999999999</v>
      </c>
      <c r="E34" s="223">
        <f t="shared" si="4"/>
        <v>0</v>
      </c>
      <c r="F34" s="220"/>
      <c r="G34" s="249"/>
      <c r="H34" s="566">
        <v>0.47599999999999998</v>
      </c>
      <c r="I34" s="218">
        <f t="shared" si="5"/>
        <v>0</v>
      </c>
      <c r="J34" s="220"/>
      <c r="K34" s="249"/>
      <c r="L34" s="566">
        <v>0.63300000000000001</v>
      </c>
      <c r="M34" s="235">
        <f t="shared" si="6"/>
        <v>0</v>
      </c>
    </row>
    <row r="35" spans="1:13" ht="15.95" customHeight="1" x14ac:dyDescent="0.2">
      <c r="A35" s="215">
        <f t="shared" si="7"/>
        <v>2016</v>
      </c>
      <c r="B35" s="237">
        <v>9</v>
      </c>
      <c r="C35" s="249"/>
      <c r="D35" s="565">
        <v>0.30499999999999999</v>
      </c>
      <c r="E35" s="233">
        <f t="shared" si="4"/>
        <v>0</v>
      </c>
      <c r="F35" s="234"/>
      <c r="G35" s="249"/>
      <c r="H35" s="565">
        <v>0.42</v>
      </c>
      <c r="I35" s="233">
        <f t="shared" si="5"/>
        <v>0</v>
      </c>
      <c r="J35" s="234"/>
      <c r="K35" s="249"/>
      <c r="L35" s="565">
        <v>0.57999999999999996</v>
      </c>
      <c r="M35" s="235">
        <f t="shared" si="6"/>
        <v>0</v>
      </c>
    </row>
    <row r="36" spans="1:13" ht="15.95" customHeight="1" x14ac:dyDescent="0.2">
      <c r="A36" s="215">
        <f t="shared" si="7"/>
        <v>2015</v>
      </c>
      <c r="B36" s="236">
        <v>10</v>
      </c>
      <c r="C36" s="249"/>
      <c r="D36" s="565">
        <v>0.26200000000000001</v>
      </c>
      <c r="E36" s="223">
        <f t="shared" si="4"/>
        <v>0</v>
      </c>
      <c r="F36" s="220"/>
      <c r="G36" s="249"/>
      <c r="H36" s="565">
        <v>0.375</v>
      </c>
      <c r="I36" s="218">
        <f t="shared" si="5"/>
        <v>0</v>
      </c>
      <c r="J36" s="220"/>
      <c r="K36" s="249"/>
      <c r="L36" s="565">
        <v>0.53800000000000003</v>
      </c>
      <c r="M36" s="235">
        <f t="shared" si="6"/>
        <v>0</v>
      </c>
    </row>
    <row r="37" spans="1:13" ht="15.95" customHeight="1" x14ac:dyDescent="0.2">
      <c r="A37" s="215">
        <f t="shared" si="7"/>
        <v>2014</v>
      </c>
      <c r="B37" s="237">
        <v>11</v>
      </c>
      <c r="C37" s="249"/>
      <c r="D37" s="566">
        <v>0.22500000000000001</v>
      </c>
      <c r="E37" s="233">
        <f t="shared" si="4"/>
        <v>0</v>
      </c>
      <c r="F37" s="234"/>
      <c r="G37" s="249"/>
      <c r="H37" s="566">
        <v>0.33400000000000002</v>
      </c>
      <c r="I37" s="233">
        <f t="shared" si="5"/>
        <v>0</v>
      </c>
      <c r="J37" s="234"/>
      <c r="K37" s="249"/>
      <c r="L37" s="566">
        <v>0.499</v>
      </c>
      <c r="M37" s="235">
        <f t="shared" si="6"/>
        <v>0</v>
      </c>
    </row>
    <row r="38" spans="1:13" ht="15.95" customHeight="1" x14ac:dyDescent="0.2">
      <c r="A38" s="215">
        <f t="shared" si="7"/>
        <v>2013</v>
      </c>
      <c r="B38" s="236">
        <v>12</v>
      </c>
      <c r="C38" s="249"/>
      <c r="D38" s="565">
        <v>0.192</v>
      </c>
      <c r="E38" s="223">
        <f t="shared" si="4"/>
        <v>0</v>
      </c>
      <c r="F38" s="220"/>
      <c r="G38" s="249"/>
      <c r="H38" s="565">
        <v>0.29699999999999999</v>
      </c>
      <c r="I38" s="218">
        <f t="shared" si="5"/>
        <v>0</v>
      </c>
      <c r="J38" s="220"/>
      <c r="K38" s="249"/>
      <c r="L38" s="565">
        <v>0.46</v>
      </c>
      <c r="M38" s="235">
        <f t="shared" si="6"/>
        <v>0</v>
      </c>
    </row>
    <row r="39" spans="1:13" ht="15.95" customHeight="1" x14ac:dyDescent="0.2">
      <c r="A39" s="215">
        <f t="shared" si="7"/>
        <v>2012</v>
      </c>
      <c r="B39" s="237">
        <v>13</v>
      </c>
      <c r="C39" s="249"/>
      <c r="D39" s="566">
        <v>0.16400000000000001</v>
      </c>
      <c r="E39" s="233">
        <f t="shared" si="4"/>
        <v>0</v>
      </c>
      <c r="F39" s="234"/>
      <c r="G39" s="249"/>
      <c r="H39" s="566">
        <v>0.26300000000000001</v>
      </c>
      <c r="I39" s="233">
        <f t="shared" si="5"/>
        <v>0</v>
      </c>
      <c r="J39" s="234"/>
      <c r="K39" s="249"/>
      <c r="L39" s="566">
        <v>0.42399999999999999</v>
      </c>
      <c r="M39" s="235">
        <f t="shared" si="6"/>
        <v>0</v>
      </c>
    </row>
    <row r="40" spans="1:13" ht="15.95" customHeight="1" x14ac:dyDescent="0.2">
      <c r="A40" s="215">
        <f t="shared" si="7"/>
        <v>2011</v>
      </c>
      <c r="B40" s="236">
        <v>14</v>
      </c>
      <c r="C40" s="249"/>
      <c r="D40" s="563">
        <v>0.14099999999999999</v>
      </c>
      <c r="E40" s="223">
        <f t="shared" si="4"/>
        <v>0</v>
      </c>
      <c r="F40" s="220"/>
      <c r="G40" s="249"/>
      <c r="H40" s="565">
        <v>0.23400000000000001</v>
      </c>
      <c r="I40" s="218">
        <f t="shared" si="5"/>
        <v>0</v>
      </c>
      <c r="J40" s="220"/>
      <c r="K40" s="249"/>
      <c r="L40" s="565">
        <v>0.39200000000000002</v>
      </c>
      <c r="M40" s="235">
        <f t="shared" si="6"/>
        <v>0</v>
      </c>
    </row>
    <row r="41" spans="1:13" ht="15.95" customHeight="1" x14ac:dyDescent="0.2">
      <c r="A41" s="215">
        <f t="shared" si="7"/>
        <v>2010</v>
      </c>
      <c r="B41" s="238">
        <v>15</v>
      </c>
      <c r="C41" s="249"/>
      <c r="D41" s="563">
        <v>0.121</v>
      </c>
      <c r="E41" s="233">
        <f t="shared" si="4"/>
        <v>0</v>
      </c>
      <c r="F41" s="234"/>
      <c r="G41" s="249"/>
      <c r="H41" s="565">
        <v>0.20899999999999999</v>
      </c>
      <c r="I41" s="233">
        <f t="shared" si="5"/>
        <v>0</v>
      </c>
      <c r="J41" s="234"/>
      <c r="K41" s="249"/>
      <c r="L41" s="565">
        <v>0.36299999999999999</v>
      </c>
      <c r="M41" s="235">
        <f t="shared" si="6"/>
        <v>0</v>
      </c>
    </row>
    <row r="42" spans="1:13" ht="15.95" customHeight="1" x14ac:dyDescent="0.2">
      <c r="A42" s="215">
        <f t="shared" si="7"/>
        <v>2009</v>
      </c>
      <c r="B42" s="239">
        <v>16</v>
      </c>
      <c r="C42" s="249"/>
      <c r="D42" s="567">
        <v>0.10199999999999999</v>
      </c>
      <c r="E42" s="223">
        <f t="shared" si="4"/>
        <v>0</v>
      </c>
      <c r="F42" s="220"/>
      <c r="G42" s="249"/>
      <c r="H42" s="566">
        <v>0.184</v>
      </c>
      <c r="I42" s="218">
        <f t="shared" si="5"/>
        <v>0</v>
      </c>
      <c r="J42" s="220"/>
      <c r="K42" s="249"/>
      <c r="L42" s="566">
        <v>0.33200000000000002</v>
      </c>
      <c r="M42" s="235">
        <f t="shared" si="6"/>
        <v>0</v>
      </c>
    </row>
    <row r="43" spans="1:13" ht="15.95" customHeight="1" x14ac:dyDescent="0.2">
      <c r="A43" s="215">
        <f t="shared" si="7"/>
        <v>2008</v>
      </c>
      <c r="B43" s="238">
        <v>17</v>
      </c>
      <c r="C43" s="249"/>
      <c r="D43" s="563">
        <v>0.1</v>
      </c>
      <c r="E43" s="233">
        <f t="shared" si="4"/>
        <v>0</v>
      </c>
      <c r="F43" s="234"/>
      <c r="G43" s="249"/>
      <c r="H43" s="565">
        <v>0.16400000000000001</v>
      </c>
      <c r="I43" s="233">
        <f t="shared" si="5"/>
        <v>0</v>
      </c>
      <c r="J43" s="234"/>
      <c r="K43" s="249"/>
      <c r="L43" s="565">
        <v>0.308</v>
      </c>
      <c r="M43" s="235">
        <f t="shared" si="6"/>
        <v>0</v>
      </c>
    </row>
    <row r="44" spans="1:13" ht="15.95" customHeight="1" x14ac:dyDescent="0.2">
      <c r="A44" s="215">
        <f t="shared" si="7"/>
        <v>2007</v>
      </c>
      <c r="B44" s="239">
        <v>18</v>
      </c>
      <c r="C44" s="249"/>
      <c r="D44" s="567">
        <v>0.1</v>
      </c>
      <c r="E44" s="223">
        <f t="shared" si="4"/>
        <v>0</v>
      </c>
      <c r="F44" s="220"/>
      <c r="G44" s="249"/>
      <c r="H44" s="566">
        <v>0.14699999999999999</v>
      </c>
      <c r="I44" s="218">
        <f t="shared" si="5"/>
        <v>0</v>
      </c>
      <c r="J44" s="220"/>
      <c r="K44" s="249"/>
      <c r="L44" s="566">
        <v>0.28699999999999998</v>
      </c>
      <c r="M44" s="235">
        <f t="shared" si="6"/>
        <v>0</v>
      </c>
    </row>
    <row r="45" spans="1:13" ht="15.95" customHeight="1" x14ac:dyDescent="0.2">
      <c r="A45" s="215">
        <f t="shared" si="7"/>
        <v>2006</v>
      </c>
      <c r="B45" s="238">
        <v>19</v>
      </c>
      <c r="C45" s="249"/>
      <c r="D45" s="563">
        <v>0.1</v>
      </c>
      <c r="E45" s="233">
        <f t="shared" si="4"/>
        <v>0</v>
      </c>
      <c r="F45" s="234"/>
      <c r="G45" s="249"/>
      <c r="H45" s="563">
        <v>0.13300000000000001</v>
      </c>
      <c r="I45" s="233">
        <f t="shared" si="5"/>
        <v>0</v>
      </c>
      <c r="J45" s="234"/>
      <c r="K45" s="249"/>
      <c r="L45" s="565">
        <v>0.26900000000000002</v>
      </c>
      <c r="M45" s="235">
        <f t="shared" si="6"/>
        <v>0</v>
      </c>
    </row>
    <row r="46" spans="1:13" ht="15.95" customHeight="1" x14ac:dyDescent="0.2">
      <c r="A46" s="215">
        <f t="shared" si="7"/>
        <v>2005</v>
      </c>
      <c r="B46" s="239">
        <v>20</v>
      </c>
      <c r="C46" s="249"/>
      <c r="D46" s="567">
        <v>0.1</v>
      </c>
      <c r="E46" s="223">
        <f t="shared" si="4"/>
        <v>0</v>
      </c>
      <c r="F46" s="220"/>
      <c r="G46" s="249"/>
      <c r="H46" s="567">
        <v>0.11600000000000001</v>
      </c>
      <c r="I46" s="218">
        <f t="shared" si="5"/>
        <v>0</v>
      </c>
      <c r="J46" s="220"/>
      <c r="K46" s="249"/>
      <c r="L46" s="566">
        <v>0.245</v>
      </c>
      <c r="M46" s="235">
        <f t="shared" si="6"/>
        <v>0</v>
      </c>
    </row>
    <row r="47" spans="1:13" ht="15.95" customHeight="1" x14ac:dyDescent="0.2">
      <c r="A47" s="215">
        <f t="shared" si="7"/>
        <v>2004</v>
      </c>
      <c r="B47" s="238">
        <v>21</v>
      </c>
      <c r="C47" s="249"/>
      <c r="D47" s="563">
        <v>0.1</v>
      </c>
      <c r="E47" s="233">
        <f t="shared" si="4"/>
        <v>0</v>
      </c>
      <c r="F47" s="234"/>
      <c r="G47" s="249"/>
      <c r="H47" s="563">
        <v>0.10100000000000001</v>
      </c>
      <c r="I47" s="233">
        <f t="shared" si="5"/>
        <v>0</v>
      </c>
      <c r="J47" s="234"/>
      <c r="K47" s="249"/>
      <c r="L47" s="565">
        <v>0.22</v>
      </c>
      <c r="M47" s="235">
        <f t="shared" si="6"/>
        <v>0</v>
      </c>
    </row>
    <row r="48" spans="1:13" ht="15.95" customHeight="1" x14ac:dyDescent="0.2">
      <c r="A48" s="215">
        <f t="shared" si="7"/>
        <v>2003</v>
      </c>
      <c r="B48" s="239">
        <v>22</v>
      </c>
      <c r="C48" s="249"/>
      <c r="D48" s="567">
        <v>0.1</v>
      </c>
      <c r="E48" s="223">
        <f t="shared" si="4"/>
        <v>0</v>
      </c>
      <c r="F48" s="220"/>
      <c r="G48" s="249"/>
      <c r="H48" s="567">
        <v>0.1</v>
      </c>
      <c r="I48" s="218">
        <f t="shared" si="5"/>
        <v>0</v>
      </c>
      <c r="J48" s="220"/>
      <c r="K48" s="249"/>
      <c r="L48" s="566">
        <v>0.19900000000000001</v>
      </c>
      <c r="M48" s="235">
        <f t="shared" si="6"/>
        <v>0</v>
      </c>
    </row>
    <row r="49" spans="1:13" ht="15.95" customHeight="1" x14ac:dyDescent="0.2">
      <c r="A49" s="215">
        <f t="shared" si="7"/>
        <v>2002</v>
      </c>
      <c r="B49" s="238">
        <v>23</v>
      </c>
      <c r="C49" s="249"/>
      <c r="D49" s="563">
        <v>0.1</v>
      </c>
      <c r="E49" s="233">
        <f t="shared" si="4"/>
        <v>0</v>
      </c>
      <c r="F49" s="234"/>
      <c r="G49" s="249"/>
      <c r="H49" s="563">
        <v>0.1</v>
      </c>
      <c r="I49" s="233">
        <f t="shared" si="5"/>
        <v>0</v>
      </c>
      <c r="J49" s="234"/>
      <c r="K49" s="249"/>
      <c r="L49" s="565">
        <v>0.17599999999999999</v>
      </c>
      <c r="M49" s="235">
        <f t="shared" si="6"/>
        <v>0</v>
      </c>
    </row>
    <row r="50" spans="1:13" ht="15.95" customHeight="1" x14ac:dyDescent="0.2">
      <c r="A50" s="215">
        <f t="shared" si="7"/>
        <v>2001</v>
      </c>
      <c r="B50" s="239">
        <v>24</v>
      </c>
      <c r="C50" s="249"/>
      <c r="D50" s="563">
        <v>0.1</v>
      </c>
      <c r="E50" s="223">
        <f t="shared" si="4"/>
        <v>0</v>
      </c>
      <c r="F50" s="220"/>
      <c r="G50" s="249"/>
      <c r="H50" s="563">
        <v>0.1</v>
      </c>
      <c r="I50" s="218">
        <f t="shared" si="5"/>
        <v>0</v>
      </c>
      <c r="J50" s="220"/>
      <c r="K50" s="249"/>
      <c r="L50" s="565">
        <v>0.154</v>
      </c>
      <c r="M50" s="235">
        <f t="shared" si="6"/>
        <v>0</v>
      </c>
    </row>
    <row r="51" spans="1:13" ht="15.95" customHeight="1" x14ac:dyDescent="0.2">
      <c r="A51" s="215">
        <f t="shared" si="7"/>
        <v>2000</v>
      </c>
      <c r="B51" s="238">
        <v>25</v>
      </c>
      <c r="C51" s="249"/>
      <c r="D51" s="567">
        <v>0.1</v>
      </c>
      <c r="E51" s="233">
        <f t="shared" si="4"/>
        <v>0</v>
      </c>
      <c r="F51" s="234"/>
      <c r="G51" s="249"/>
      <c r="H51" s="567">
        <v>0.1</v>
      </c>
      <c r="I51" s="233">
        <f t="shared" si="5"/>
        <v>0</v>
      </c>
      <c r="J51" s="234"/>
      <c r="K51" s="249"/>
      <c r="L51" s="566">
        <v>0.13700000000000001</v>
      </c>
      <c r="M51" s="235">
        <f t="shared" si="6"/>
        <v>0</v>
      </c>
    </row>
    <row r="52" spans="1:13" ht="15.95" customHeight="1" x14ac:dyDescent="0.2">
      <c r="A52" s="215">
        <f t="shared" si="7"/>
        <v>1999</v>
      </c>
      <c r="B52" s="239">
        <v>26</v>
      </c>
      <c r="C52" s="249"/>
      <c r="D52" s="563">
        <v>0.1</v>
      </c>
      <c r="E52" s="223">
        <f t="shared" si="4"/>
        <v>0</v>
      </c>
      <c r="F52" s="220"/>
      <c r="G52" s="249"/>
      <c r="H52" s="563">
        <v>0.1</v>
      </c>
      <c r="I52" s="218">
        <f t="shared" si="5"/>
        <v>0</v>
      </c>
      <c r="J52" s="220"/>
      <c r="K52" s="249"/>
      <c r="L52" s="565">
        <v>0.122</v>
      </c>
      <c r="M52" s="235">
        <f t="shared" si="6"/>
        <v>0</v>
      </c>
    </row>
    <row r="53" spans="1:13" ht="15.95" customHeight="1" x14ac:dyDescent="0.2">
      <c r="A53" s="215">
        <f t="shared" si="7"/>
        <v>1998</v>
      </c>
      <c r="B53" s="238">
        <v>27</v>
      </c>
      <c r="C53" s="249"/>
      <c r="D53" s="567">
        <v>0.1</v>
      </c>
      <c r="E53" s="233">
        <f t="shared" si="4"/>
        <v>0</v>
      </c>
      <c r="F53" s="234"/>
      <c r="G53" s="249"/>
      <c r="H53" s="567">
        <v>0.1</v>
      </c>
      <c r="I53" s="233">
        <f t="shared" si="5"/>
        <v>0</v>
      </c>
      <c r="J53" s="234"/>
      <c r="K53" s="249"/>
      <c r="L53" s="567">
        <v>0.109</v>
      </c>
      <c r="M53" s="235">
        <f t="shared" si="6"/>
        <v>0</v>
      </c>
    </row>
    <row r="54" spans="1:13" ht="15.95" customHeight="1" x14ac:dyDescent="0.2">
      <c r="A54" s="215">
        <f t="shared" si="7"/>
        <v>1997</v>
      </c>
      <c r="B54" s="239" t="s">
        <v>116</v>
      </c>
      <c r="C54" s="249"/>
      <c r="D54" s="563">
        <v>0.1</v>
      </c>
      <c r="E54" s="223">
        <f t="shared" si="4"/>
        <v>0</v>
      </c>
      <c r="F54" s="220"/>
      <c r="G54" s="249"/>
      <c r="H54" s="563">
        <v>0.1</v>
      </c>
      <c r="I54" s="218">
        <f t="shared" si="5"/>
        <v>0</v>
      </c>
      <c r="J54" s="220"/>
      <c r="K54" s="249"/>
      <c r="L54" s="563">
        <v>0.1</v>
      </c>
      <c r="M54" s="218">
        <f t="shared" si="6"/>
        <v>0</v>
      </c>
    </row>
    <row r="55" spans="1:13" ht="22.7" customHeight="1" x14ac:dyDescent="0.25">
      <c r="A55" s="224"/>
      <c r="B55" s="240" t="s">
        <v>9</v>
      </c>
      <c r="C55" s="227">
        <f>SUM(C27:C54)</f>
        <v>0</v>
      </c>
      <c r="D55" s="247"/>
      <c r="E55" s="228">
        <f>SUM(E27:E54)</f>
        <v>0</v>
      </c>
      <c r="F55" s="241"/>
      <c r="G55" s="228">
        <f>SUM(G27:G54)</f>
        <v>0</v>
      </c>
      <c r="H55" s="247"/>
      <c r="I55" s="228">
        <f>SUM(I27:I54)</f>
        <v>0</v>
      </c>
      <c r="J55" s="241"/>
      <c r="K55" s="228">
        <f>SUM(K27:K54)</f>
        <v>0</v>
      </c>
      <c r="L55" s="248"/>
      <c r="M55" s="229">
        <f>SUM(M27:M54)</f>
        <v>0</v>
      </c>
    </row>
  </sheetData>
  <sheetProtection formatCells="0" formatColumns="0" formatRows="0" insertColumns="0" insertRows="0" insertHyperlinks="0" deleteColumns="0" deleteRows="0" selectLockedCells="1" sort="0" autoFilter="0" pivotTables="0"/>
  <mergeCells count="25">
    <mergeCell ref="A23:A26"/>
    <mergeCell ref="C23:E23"/>
    <mergeCell ref="G23:I23"/>
    <mergeCell ref="K23:M23"/>
    <mergeCell ref="C24:E24"/>
    <mergeCell ref="K24:M24"/>
    <mergeCell ref="B23:B26"/>
    <mergeCell ref="D25:D26"/>
    <mergeCell ref="H25:H26"/>
    <mergeCell ref="L25:L26"/>
    <mergeCell ref="B22:M22"/>
    <mergeCell ref="G24:I24"/>
    <mergeCell ref="C3:E3"/>
    <mergeCell ref="G3:I3"/>
    <mergeCell ref="K3:M3"/>
    <mergeCell ref="B3:B6"/>
    <mergeCell ref="A3:A6"/>
    <mergeCell ref="C4:E4"/>
    <mergeCell ref="G4:I4"/>
    <mergeCell ref="A1:M1"/>
    <mergeCell ref="A2:M2"/>
    <mergeCell ref="K4:M4"/>
    <mergeCell ref="L5:L6"/>
    <mergeCell ref="D5:D6"/>
    <mergeCell ref="H5:H6"/>
  </mergeCells>
  <phoneticPr fontId="2" type="noConversion"/>
  <printOptions horizontalCentered="1" verticalCentered="1"/>
  <pageMargins left="0.5" right="0.5" top="0.5" bottom="0" header="0.5" footer="0.5"/>
  <pageSetup scale="6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5"/>
  <sheetViews>
    <sheetView showGridLines="0" showZeros="0" zoomScale="80" zoomScaleNormal="80" workbookViewId="0">
      <selection activeCell="C7" sqref="C7"/>
    </sheetView>
  </sheetViews>
  <sheetFormatPr defaultColWidth="9.140625" defaultRowHeight="12.75" x14ac:dyDescent="0.2"/>
  <cols>
    <col min="1" max="2" width="5.5703125" style="23" customWidth="1"/>
    <col min="3" max="3" width="17.42578125" style="23" customWidth="1"/>
    <col min="4" max="4" width="7.7109375" style="23" bestFit="1" customWidth="1"/>
    <col min="5" max="5" width="17.42578125" style="23" customWidth="1"/>
    <col min="6" max="6" width="1.140625" style="23" customWidth="1"/>
    <col min="7" max="7" width="17.42578125" style="23" customWidth="1"/>
    <col min="8" max="8" width="7.7109375" style="23" bestFit="1" customWidth="1"/>
    <col min="9" max="9" width="17.42578125" style="23" customWidth="1"/>
    <col min="10" max="10" width="1.140625" style="23" customWidth="1"/>
    <col min="11" max="11" width="17.42578125" style="23" customWidth="1"/>
    <col min="12" max="12" width="7.7109375" style="23" bestFit="1" customWidth="1"/>
    <col min="13" max="13" width="17.42578125" style="23" customWidth="1"/>
    <col min="14" max="16384" width="9.140625" style="23"/>
  </cols>
  <sheetData>
    <row r="1" spans="1:13" ht="18" x14ac:dyDescent="0.25">
      <c r="A1" s="491" t="s">
        <v>141</v>
      </c>
      <c r="B1" s="491"/>
      <c r="C1" s="491"/>
      <c r="D1" s="491"/>
      <c r="E1" s="491"/>
      <c r="F1" s="491"/>
      <c r="G1" s="491"/>
      <c r="H1" s="491"/>
      <c r="I1" s="491"/>
      <c r="J1" s="491"/>
      <c r="K1" s="491"/>
      <c r="L1" s="491"/>
      <c r="M1" s="491"/>
    </row>
    <row r="2" spans="1:13" ht="24.75" customHeight="1" x14ac:dyDescent="0.2">
      <c r="A2" s="492" t="s">
        <v>1118</v>
      </c>
      <c r="B2" s="492"/>
      <c r="C2" s="492"/>
      <c r="D2" s="492"/>
      <c r="E2" s="492"/>
      <c r="F2" s="492"/>
      <c r="G2" s="492"/>
      <c r="H2" s="492"/>
      <c r="I2" s="492"/>
      <c r="J2" s="492"/>
      <c r="K2" s="492"/>
      <c r="L2" s="492"/>
      <c r="M2" s="492"/>
    </row>
    <row r="3" spans="1:13" ht="15" x14ac:dyDescent="0.25">
      <c r="A3" s="488" t="s">
        <v>77</v>
      </c>
      <c r="B3" s="493" t="s">
        <v>8</v>
      </c>
      <c r="C3" s="496" t="s">
        <v>0</v>
      </c>
      <c r="D3" s="497"/>
      <c r="E3" s="497"/>
      <c r="F3" s="242"/>
      <c r="G3" s="498" t="s">
        <v>1</v>
      </c>
      <c r="H3" s="498"/>
      <c r="I3" s="498"/>
      <c r="J3" s="242"/>
      <c r="K3" s="497" t="s">
        <v>2</v>
      </c>
      <c r="L3" s="497"/>
      <c r="M3" s="499"/>
    </row>
    <row r="4" spans="1:13" ht="18" customHeight="1" x14ac:dyDescent="0.2">
      <c r="A4" s="489"/>
      <c r="B4" s="500"/>
      <c r="C4" s="332" t="s">
        <v>136</v>
      </c>
      <c r="D4" s="333"/>
      <c r="E4" s="333"/>
      <c r="F4" s="243"/>
      <c r="G4" s="332" t="s">
        <v>137</v>
      </c>
      <c r="H4" s="333"/>
      <c r="I4" s="368"/>
      <c r="J4" s="244"/>
      <c r="K4" s="332" t="s">
        <v>138</v>
      </c>
      <c r="L4" s="333"/>
      <c r="M4" s="368"/>
    </row>
    <row r="5" spans="1:13" ht="15.75" customHeight="1" x14ac:dyDescent="0.2">
      <c r="A5" s="489"/>
      <c r="B5" s="500"/>
      <c r="C5" s="206" t="s">
        <v>3</v>
      </c>
      <c r="D5" s="493" t="s">
        <v>5</v>
      </c>
      <c r="E5" s="206" t="s">
        <v>6</v>
      </c>
      <c r="F5" s="207"/>
      <c r="G5" s="208" t="s">
        <v>3</v>
      </c>
      <c r="H5" s="493" t="s">
        <v>5</v>
      </c>
      <c r="I5" s="208" t="s">
        <v>6</v>
      </c>
      <c r="J5" s="209"/>
      <c r="K5" s="208" t="s">
        <v>3</v>
      </c>
      <c r="L5" s="493" t="s">
        <v>5</v>
      </c>
      <c r="M5" s="210" t="s">
        <v>6</v>
      </c>
    </row>
    <row r="6" spans="1:13" ht="17.25" customHeight="1" x14ac:dyDescent="0.2">
      <c r="A6" s="490"/>
      <c r="B6" s="501"/>
      <c r="C6" s="148" t="s">
        <v>4</v>
      </c>
      <c r="D6" s="494"/>
      <c r="E6" s="148" t="s">
        <v>7</v>
      </c>
      <c r="F6" s="211"/>
      <c r="G6" s="212" t="s">
        <v>4</v>
      </c>
      <c r="H6" s="494"/>
      <c r="I6" s="212" t="s">
        <v>7</v>
      </c>
      <c r="J6" s="213"/>
      <c r="K6" s="212" t="s">
        <v>4</v>
      </c>
      <c r="L6" s="494"/>
      <c r="M6" s="214" t="s">
        <v>7</v>
      </c>
    </row>
    <row r="7" spans="1:13" ht="15.95" customHeight="1" x14ac:dyDescent="0.2">
      <c r="A7" s="215">
        <v>2024</v>
      </c>
      <c r="B7" s="216">
        <v>1</v>
      </c>
      <c r="C7" s="249"/>
      <c r="D7" s="565">
        <v>0.82599999999999996</v>
      </c>
      <c r="E7" s="250">
        <f>C7*D7</f>
        <v>0</v>
      </c>
      <c r="F7" s="218"/>
      <c r="G7" s="249"/>
      <c r="H7" s="565">
        <v>0.88500000000000001</v>
      </c>
      <c r="I7" s="251">
        <f>G7*H7</f>
        <v>0</v>
      </c>
      <c r="J7" s="218"/>
      <c r="K7" s="249"/>
      <c r="L7" s="565">
        <v>0.92900000000000005</v>
      </c>
      <c r="M7" s="252">
        <f>K7*L7</f>
        <v>0</v>
      </c>
    </row>
    <row r="8" spans="1:13" ht="15.95" customHeight="1" x14ac:dyDescent="0.2">
      <c r="A8" s="215">
        <f>A7-1</f>
        <v>2023</v>
      </c>
      <c r="B8" s="221">
        <v>2</v>
      </c>
      <c r="C8" s="249"/>
      <c r="D8" s="566">
        <v>0.504</v>
      </c>
      <c r="E8" s="250">
        <f t="shared" ref="E8:E20" si="0">C8*D8</f>
        <v>0</v>
      </c>
      <c r="F8" s="222"/>
      <c r="G8" s="249"/>
      <c r="H8" s="566">
        <v>0.64300000000000002</v>
      </c>
      <c r="I8" s="251">
        <f t="shared" ref="I8:I20" si="1">G8*H8</f>
        <v>0</v>
      </c>
      <c r="J8" s="222"/>
      <c r="K8" s="249"/>
      <c r="L8" s="566">
        <v>0.75700000000000001</v>
      </c>
      <c r="M8" s="252">
        <f t="shared" ref="M8:M20" si="2">K8*L8</f>
        <v>0</v>
      </c>
    </row>
    <row r="9" spans="1:13" ht="15.95" customHeight="1" x14ac:dyDescent="0.2">
      <c r="A9" s="215">
        <f t="shared" ref="A9:A20" si="3">A8-1</f>
        <v>2022</v>
      </c>
      <c r="B9" s="216">
        <v>3</v>
      </c>
      <c r="C9" s="249"/>
      <c r="D9" s="565">
        <v>0.32200000000000001</v>
      </c>
      <c r="E9" s="250">
        <f t="shared" si="0"/>
        <v>0</v>
      </c>
      <c r="F9" s="218"/>
      <c r="G9" s="249"/>
      <c r="H9" s="565">
        <v>0.48899999999999999</v>
      </c>
      <c r="I9" s="251">
        <f t="shared" si="1"/>
        <v>0</v>
      </c>
      <c r="J9" s="218"/>
      <c r="K9" s="249"/>
      <c r="L9" s="565">
        <v>0.64500000000000002</v>
      </c>
      <c r="M9" s="252">
        <f t="shared" si="2"/>
        <v>0</v>
      </c>
    </row>
    <row r="10" spans="1:13" ht="15.95" customHeight="1" x14ac:dyDescent="0.2">
      <c r="A10" s="215">
        <f t="shared" si="3"/>
        <v>2021</v>
      </c>
      <c r="B10" s="221">
        <v>4</v>
      </c>
      <c r="C10" s="249"/>
      <c r="D10" s="566">
        <v>0.19800000000000001</v>
      </c>
      <c r="E10" s="250">
        <f t="shared" si="0"/>
        <v>0</v>
      </c>
      <c r="F10" s="222"/>
      <c r="G10" s="249"/>
      <c r="H10" s="566">
        <v>0.35899999999999999</v>
      </c>
      <c r="I10" s="251">
        <f t="shared" si="1"/>
        <v>0</v>
      </c>
      <c r="J10" s="222"/>
      <c r="K10" s="249"/>
      <c r="L10" s="566">
        <v>0.52900000000000003</v>
      </c>
      <c r="M10" s="252">
        <f t="shared" si="2"/>
        <v>0</v>
      </c>
    </row>
    <row r="11" spans="1:13" ht="15.95" customHeight="1" x14ac:dyDescent="0.2">
      <c r="A11" s="215">
        <f t="shared" si="3"/>
        <v>2020</v>
      </c>
      <c r="B11" s="216">
        <v>5</v>
      </c>
      <c r="C11" s="249"/>
      <c r="D11" s="563">
        <v>0.11899999999999999</v>
      </c>
      <c r="E11" s="250">
        <f t="shared" si="0"/>
        <v>0</v>
      </c>
      <c r="F11" s="218"/>
      <c r="G11" s="249"/>
      <c r="H11" s="565">
        <v>0.25700000000000001</v>
      </c>
      <c r="I11" s="251">
        <f t="shared" si="1"/>
        <v>0</v>
      </c>
      <c r="J11" s="218"/>
      <c r="K11" s="249"/>
      <c r="L11" s="565">
        <v>0.42499999999999999</v>
      </c>
      <c r="M11" s="252">
        <f t="shared" si="2"/>
        <v>0</v>
      </c>
    </row>
    <row r="12" spans="1:13" ht="15.95" customHeight="1" x14ac:dyDescent="0.2">
      <c r="A12" s="215">
        <f t="shared" si="3"/>
        <v>2019</v>
      </c>
      <c r="B12" s="221">
        <v>6</v>
      </c>
      <c r="C12" s="249"/>
      <c r="D12" s="567">
        <v>0.1</v>
      </c>
      <c r="E12" s="250">
        <f t="shared" si="0"/>
        <v>0</v>
      </c>
      <c r="F12" s="222"/>
      <c r="G12" s="249"/>
      <c r="H12" s="566">
        <v>0.188</v>
      </c>
      <c r="I12" s="251">
        <f t="shared" si="1"/>
        <v>0</v>
      </c>
      <c r="J12" s="222"/>
      <c r="K12" s="249"/>
      <c r="L12" s="566">
        <v>0.34799999999999998</v>
      </c>
      <c r="M12" s="252">
        <f t="shared" si="2"/>
        <v>0</v>
      </c>
    </row>
    <row r="13" spans="1:13" ht="15.95" customHeight="1" x14ac:dyDescent="0.2">
      <c r="A13" s="215">
        <f t="shared" si="3"/>
        <v>2018</v>
      </c>
      <c r="B13" s="216">
        <v>7</v>
      </c>
      <c r="C13" s="249"/>
      <c r="D13" s="563">
        <v>0.1</v>
      </c>
      <c r="E13" s="250">
        <f t="shared" si="0"/>
        <v>0</v>
      </c>
      <c r="F13" s="218"/>
      <c r="G13" s="249"/>
      <c r="H13" s="565">
        <v>0.13900000000000001</v>
      </c>
      <c r="I13" s="251">
        <f t="shared" si="1"/>
        <v>0</v>
      </c>
      <c r="J13" s="218"/>
      <c r="K13" s="249"/>
      <c r="L13" s="565">
        <v>0.28699999999999998</v>
      </c>
      <c r="M13" s="252">
        <f t="shared" si="2"/>
        <v>0</v>
      </c>
    </row>
    <row r="14" spans="1:13" ht="15.95" customHeight="1" x14ac:dyDescent="0.2">
      <c r="A14" s="215">
        <f t="shared" si="3"/>
        <v>2017</v>
      </c>
      <c r="B14" s="221">
        <v>8</v>
      </c>
      <c r="C14" s="249"/>
      <c r="D14" s="567">
        <v>0.1</v>
      </c>
      <c r="E14" s="250">
        <f t="shared" si="0"/>
        <v>0</v>
      </c>
      <c r="F14" s="222"/>
      <c r="G14" s="249"/>
      <c r="H14" s="567">
        <v>0.10199999999999999</v>
      </c>
      <c r="I14" s="251">
        <f t="shared" si="1"/>
        <v>0</v>
      </c>
      <c r="J14" s="222"/>
      <c r="K14" s="249"/>
      <c r="L14" s="566">
        <v>0.23599999999999999</v>
      </c>
      <c r="M14" s="252">
        <f t="shared" si="2"/>
        <v>0</v>
      </c>
    </row>
    <row r="15" spans="1:13" ht="15.95" customHeight="1" x14ac:dyDescent="0.2">
      <c r="A15" s="215">
        <f t="shared" si="3"/>
        <v>2016</v>
      </c>
      <c r="B15" s="216">
        <v>9</v>
      </c>
      <c r="C15" s="249"/>
      <c r="D15" s="563">
        <v>0.1</v>
      </c>
      <c r="E15" s="250">
        <f t="shared" si="0"/>
        <v>0</v>
      </c>
      <c r="F15" s="218"/>
      <c r="G15" s="249"/>
      <c r="H15" s="563">
        <v>0.1</v>
      </c>
      <c r="I15" s="251">
        <f t="shared" si="1"/>
        <v>0</v>
      </c>
      <c r="J15" s="218"/>
      <c r="K15" s="249"/>
      <c r="L15" s="565">
        <v>0.19</v>
      </c>
      <c r="M15" s="252">
        <f t="shared" si="2"/>
        <v>0</v>
      </c>
    </row>
    <row r="16" spans="1:13" ht="15.95" customHeight="1" x14ac:dyDescent="0.2">
      <c r="A16" s="215">
        <f t="shared" si="3"/>
        <v>2015</v>
      </c>
      <c r="B16" s="221">
        <v>10</v>
      </c>
      <c r="C16" s="249"/>
      <c r="D16" s="563">
        <v>0.1</v>
      </c>
      <c r="E16" s="250">
        <f t="shared" si="0"/>
        <v>0</v>
      </c>
      <c r="F16" s="222"/>
      <c r="G16" s="249"/>
      <c r="H16" s="563">
        <v>0.1</v>
      </c>
      <c r="I16" s="251">
        <f t="shared" si="1"/>
        <v>0</v>
      </c>
      <c r="J16" s="222"/>
      <c r="K16" s="249"/>
      <c r="L16" s="565">
        <v>0.154</v>
      </c>
      <c r="M16" s="252">
        <f t="shared" si="2"/>
        <v>0</v>
      </c>
    </row>
    <row r="17" spans="1:13" ht="15.95" customHeight="1" x14ac:dyDescent="0.2">
      <c r="A17" s="215">
        <f t="shared" si="3"/>
        <v>2014</v>
      </c>
      <c r="B17" s="216">
        <v>11</v>
      </c>
      <c r="C17" s="249"/>
      <c r="D17" s="567">
        <v>0.1</v>
      </c>
      <c r="E17" s="250">
        <f t="shared" si="0"/>
        <v>0</v>
      </c>
      <c r="F17" s="218"/>
      <c r="G17" s="249"/>
      <c r="H17" s="567">
        <v>0.1</v>
      </c>
      <c r="I17" s="251">
        <f t="shared" si="1"/>
        <v>0</v>
      </c>
      <c r="J17" s="218"/>
      <c r="K17" s="249"/>
      <c r="L17" s="567">
        <v>0.125</v>
      </c>
      <c r="M17" s="252">
        <f t="shared" si="2"/>
        <v>0</v>
      </c>
    </row>
    <row r="18" spans="1:13" ht="15.95" customHeight="1" x14ac:dyDescent="0.2">
      <c r="A18" s="215">
        <f t="shared" si="3"/>
        <v>2013</v>
      </c>
      <c r="B18" s="221">
        <v>12</v>
      </c>
      <c r="C18" s="249"/>
      <c r="D18" s="563">
        <v>0.1</v>
      </c>
      <c r="E18" s="250">
        <f t="shared" si="0"/>
        <v>0</v>
      </c>
      <c r="F18" s="222"/>
      <c r="G18" s="249"/>
      <c r="H18" s="563">
        <v>0.1</v>
      </c>
      <c r="I18" s="251">
        <f t="shared" si="1"/>
        <v>0</v>
      </c>
      <c r="J18" s="222"/>
      <c r="K18" s="249"/>
      <c r="L18" s="563">
        <v>0.10100000000000001</v>
      </c>
      <c r="M18" s="252">
        <f t="shared" si="2"/>
        <v>0</v>
      </c>
    </row>
    <row r="19" spans="1:13" ht="15.95" customHeight="1" x14ac:dyDescent="0.2">
      <c r="A19" s="215">
        <f t="shared" si="3"/>
        <v>2012</v>
      </c>
      <c r="B19" s="216">
        <v>13</v>
      </c>
      <c r="C19" s="249"/>
      <c r="D19" s="567">
        <v>0.1</v>
      </c>
      <c r="E19" s="250">
        <f t="shared" si="0"/>
        <v>0</v>
      </c>
      <c r="F19" s="218"/>
      <c r="G19" s="249"/>
      <c r="H19" s="567">
        <v>0.1</v>
      </c>
      <c r="I19" s="251">
        <f t="shared" si="1"/>
        <v>0</v>
      </c>
      <c r="J19" s="218"/>
      <c r="K19" s="249"/>
      <c r="L19" s="567">
        <v>0.1</v>
      </c>
      <c r="M19" s="252">
        <f t="shared" si="2"/>
        <v>0</v>
      </c>
    </row>
    <row r="20" spans="1:13" ht="15.95" customHeight="1" x14ac:dyDescent="0.2">
      <c r="A20" s="215">
        <f t="shared" si="3"/>
        <v>2011</v>
      </c>
      <c r="B20" s="216" t="s">
        <v>115</v>
      </c>
      <c r="C20" s="249"/>
      <c r="D20" s="563">
        <v>0.1</v>
      </c>
      <c r="E20" s="250">
        <f t="shared" si="0"/>
        <v>0</v>
      </c>
      <c r="F20" s="218"/>
      <c r="G20" s="249"/>
      <c r="H20" s="563">
        <v>0.1</v>
      </c>
      <c r="I20" s="251">
        <f t="shared" si="1"/>
        <v>0</v>
      </c>
      <c r="J20" s="218"/>
      <c r="K20" s="249"/>
      <c r="L20" s="563">
        <v>0.1</v>
      </c>
      <c r="M20" s="252">
        <f t="shared" si="2"/>
        <v>0</v>
      </c>
    </row>
    <row r="21" spans="1:13" ht="22.7" customHeight="1" x14ac:dyDescent="0.25">
      <c r="A21" s="224"/>
      <c r="B21" s="225" t="s">
        <v>9</v>
      </c>
      <c r="C21" s="253">
        <f>SUM(C7:C20)</f>
        <v>0</v>
      </c>
      <c r="D21" s="245"/>
      <c r="E21" s="253">
        <f>SUM(E7:E20)</f>
        <v>0</v>
      </c>
      <c r="F21" s="227"/>
      <c r="G21" s="254">
        <f>SUM(G7:G20)</f>
        <v>0</v>
      </c>
      <c r="H21" s="246"/>
      <c r="I21" s="254">
        <f>SUM(I7:I20)</f>
        <v>0</v>
      </c>
      <c r="J21" s="227"/>
      <c r="K21" s="254">
        <f>SUM(K7:K20)</f>
        <v>0</v>
      </c>
      <c r="L21" s="247"/>
      <c r="M21" s="255">
        <f>SUM(M7:M20)</f>
        <v>0</v>
      </c>
    </row>
    <row r="22" spans="1:13" x14ac:dyDescent="0.2">
      <c r="A22" s="230"/>
      <c r="B22" s="495"/>
      <c r="C22" s="495"/>
      <c r="D22" s="495"/>
      <c r="E22" s="495"/>
      <c r="F22" s="495"/>
      <c r="G22" s="495"/>
      <c r="H22" s="495"/>
      <c r="I22" s="495"/>
      <c r="J22" s="495"/>
      <c r="K22" s="495"/>
      <c r="L22" s="495"/>
      <c r="M22" s="495"/>
    </row>
    <row r="23" spans="1:13" ht="15" x14ac:dyDescent="0.25">
      <c r="A23" s="488" t="s">
        <v>77</v>
      </c>
      <c r="B23" s="502" t="s">
        <v>8</v>
      </c>
      <c r="C23" s="496" t="s">
        <v>10</v>
      </c>
      <c r="D23" s="497"/>
      <c r="E23" s="497"/>
      <c r="F23" s="242"/>
      <c r="G23" s="498" t="s">
        <v>11</v>
      </c>
      <c r="H23" s="498"/>
      <c r="I23" s="498"/>
      <c r="J23" s="242"/>
      <c r="K23" s="496" t="s">
        <v>12</v>
      </c>
      <c r="L23" s="497"/>
      <c r="M23" s="499"/>
    </row>
    <row r="24" spans="1:13" ht="17.25" customHeight="1" x14ac:dyDescent="0.2">
      <c r="A24" s="489"/>
      <c r="B24" s="503"/>
      <c r="C24" s="332" t="s">
        <v>139</v>
      </c>
      <c r="D24" s="333"/>
      <c r="E24" s="368"/>
      <c r="F24" s="244"/>
      <c r="G24" s="332" t="s">
        <v>142</v>
      </c>
      <c r="H24" s="333"/>
      <c r="I24" s="368"/>
      <c r="J24" s="244"/>
      <c r="K24" s="332" t="s">
        <v>143</v>
      </c>
      <c r="L24" s="333"/>
      <c r="M24" s="368"/>
    </row>
    <row r="25" spans="1:13" ht="15.75" customHeight="1" x14ac:dyDescent="0.2">
      <c r="A25" s="489"/>
      <c r="B25" s="503"/>
      <c r="C25" s="206" t="s">
        <v>3</v>
      </c>
      <c r="D25" s="493" t="s">
        <v>5</v>
      </c>
      <c r="E25" s="231" t="s">
        <v>6</v>
      </c>
      <c r="F25" s="209"/>
      <c r="G25" s="208" t="s">
        <v>3</v>
      </c>
      <c r="H25" s="493" t="s">
        <v>5</v>
      </c>
      <c r="I25" s="208" t="s">
        <v>6</v>
      </c>
      <c r="J25" s="209"/>
      <c r="K25" s="208" t="s">
        <v>3</v>
      </c>
      <c r="L25" s="493" t="s">
        <v>5</v>
      </c>
      <c r="M25" s="210" t="s">
        <v>6</v>
      </c>
    </row>
    <row r="26" spans="1:13" ht="17.25" customHeight="1" x14ac:dyDescent="0.2">
      <c r="A26" s="490"/>
      <c r="B26" s="504"/>
      <c r="C26" s="148" t="s">
        <v>4</v>
      </c>
      <c r="D26" s="494"/>
      <c r="E26" s="149" t="s">
        <v>7</v>
      </c>
      <c r="F26" s="213"/>
      <c r="G26" s="212" t="s">
        <v>4</v>
      </c>
      <c r="H26" s="494"/>
      <c r="I26" s="212" t="s">
        <v>7</v>
      </c>
      <c r="J26" s="213"/>
      <c r="K26" s="212" t="s">
        <v>4</v>
      </c>
      <c r="L26" s="494"/>
      <c r="M26" s="214" t="s">
        <v>7</v>
      </c>
    </row>
    <row r="27" spans="1:13" ht="15.95" customHeight="1" x14ac:dyDescent="0.2">
      <c r="A27" s="215">
        <v>2024</v>
      </c>
      <c r="B27" s="232">
        <v>1</v>
      </c>
      <c r="C27" s="249"/>
      <c r="D27" s="565">
        <v>0.95299999999999996</v>
      </c>
      <c r="E27" s="256">
        <f>C27*D27</f>
        <v>0</v>
      </c>
      <c r="F27" s="234"/>
      <c r="G27" s="249"/>
      <c r="H27" s="565">
        <v>0.96899999999999997</v>
      </c>
      <c r="I27" s="256">
        <f>G27*H27</f>
        <v>0</v>
      </c>
      <c r="J27" s="234"/>
      <c r="K27" s="249"/>
      <c r="L27" s="565">
        <v>0.98699999999999999</v>
      </c>
      <c r="M27" s="257">
        <f>K27*L27</f>
        <v>0</v>
      </c>
    </row>
    <row r="28" spans="1:13" ht="15.95" customHeight="1" x14ac:dyDescent="0.2">
      <c r="A28" s="215">
        <f>A27-1</f>
        <v>2023</v>
      </c>
      <c r="B28" s="236">
        <v>2</v>
      </c>
      <c r="C28" s="249"/>
      <c r="D28" s="566">
        <v>0.82099999999999995</v>
      </c>
      <c r="E28" s="252">
        <f t="shared" ref="E28:E54" si="4">C28*D28</f>
        <v>0</v>
      </c>
      <c r="F28" s="220"/>
      <c r="G28" s="249"/>
      <c r="H28" s="566">
        <v>0.86799999999999999</v>
      </c>
      <c r="I28" s="258">
        <f t="shared" ref="I28:I54" si="5">G28*H28</f>
        <v>0</v>
      </c>
      <c r="J28" s="220"/>
      <c r="K28" s="249"/>
      <c r="L28" s="566">
        <v>0.91800000000000004</v>
      </c>
      <c r="M28" s="257">
        <f t="shared" ref="M28:M54" si="6">K28*L28</f>
        <v>0</v>
      </c>
    </row>
    <row r="29" spans="1:13" ht="15.95" customHeight="1" x14ac:dyDescent="0.2">
      <c r="A29" s="215">
        <f t="shared" ref="A29:A54" si="7">A28-1</f>
        <v>2022</v>
      </c>
      <c r="B29" s="237">
        <v>3</v>
      </c>
      <c r="C29" s="249"/>
      <c r="D29" s="565">
        <v>0.74</v>
      </c>
      <c r="E29" s="256">
        <f t="shared" si="4"/>
        <v>0</v>
      </c>
      <c r="F29" s="234"/>
      <c r="G29" s="249"/>
      <c r="H29" s="565">
        <v>0.81200000000000006</v>
      </c>
      <c r="I29" s="256">
        <f t="shared" si="5"/>
        <v>0</v>
      </c>
      <c r="J29" s="234"/>
      <c r="K29" s="249"/>
      <c r="L29" s="565">
        <v>0.89200000000000002</v>
      </c>
      <c r="M29" s="257">
        <f t="shared" si="6"/>
        <v>0</v>
      </c>
    </row>
    <row r="30" spans="1:13" ht="15.95" customHeight="1" x14ac:dyDescent="0.2">
      <c r="A30" s="215">
        <f t="shared" si="7"/>
        <v>2021</v>
      </c>
      <c r="B30" s="236">
        <v>4</v>
      </c>
      <c r="C30" s="249"/>
      <c r="D30" s="566">
        <v>0.64200000000000002</v>
      </c>
      <c r="E30" s="252">
        <f t="shared" si="4"/>
        <v>0</v>
      </c>
      <c r="F30" s="220"/>
      <c r="G30" s="249"/>
      <c r="H30" s="566">
        <v>0.73199999999999998</v>
      </c>
      <c r="I30" s="258">
        <f t="shared" si="5"/>
        <v>0</v>
      </c>
      <c r="J30" s="220"/>
      <c r="K30" s="249"/>
      <c r="L30" s="566">
        <v>0.83599999999999997</v>
      </c>
      <c r="M30" s="257">
        <f t="shared" si="6"/>
        <v>0</v>
      </c>
    </row>
    <row r="31" spans="1:13" ht="15.95" customHeight="1" x14ac:dyDescent="0.2">
      <c r="A31" s="215">
        <f t="shared" si="7"/>
        <v>2020</v>
      </c>
      <c r="B31" s="237">
        <v>5</v>
      </c>
      <c r="C31" s="249"/>
      <c r="D31" s="565">
        <v>0.54500000000000004</v>
      </c>
      <c r="E31" s="256">
        <f t="shared" si="4"/>
        <v>0</v>
      </c>
      <c r="F31" s="234"/>
      <c r="G31" s="249"/>
      <c r="H31" s="565">
        <v>0.64500000000000002</v>
      </c>
      <c r="I31" s="256">
        <f t="shared" si="5"/>
        <v>0</v>
      </c>
      <c r="J31" s="234"/>
      <c r="K31" s="249"/>
      <c r="L31" s="565">
        <v>0.76600000000000001</v>
      </c>
      <c r="M31" s="257">
        <f t="shared" si="6"/>
        <v>0</v>
      </c>
    </row>
    <row r="32" spans="1:13" ht="15.95" customHeight="1" x14ac:dyDescent="0.2">
      <c r="A32" s="215">
        <f t="shared" si="7"/>
        <v>2019</v>
      </c>
      <c r="B32" s="236">
        <v>6</v>
      </c>
      <c r="C32" s="249"/>
      <c r="D32" s="566">
        <v>0.47199999999999998</v>
      </c>
      <c r="E32" s="252">
        <f t="shared" si="4"/>
        <v>0</v>
      </c>
      <c r="F32" s="220"/>
      <c r="G32" s="249"/>
      <c r="H32" s="566">
        <v>0.58099999999999996</v>
      </c>
      <c r="I32" s="258">
        <f t="shared" si="5"/>
        <v>0</v>
      </c>
      <c r="J32" s="220"/>
      <c r="K32" s="249"/>
      <c r="L32" s="566">
        <v>0.71599999999999997</v>
      </c>
      <c r="M32" s="257">
        <f t="shared" si="6"/>
        <v>0</v>
      </c>
    </row>
    <row r="33" spans="1:13" ht="15.95" customHeight="1" x14ac:dyDescent="0.2">
      <c r="A33" s="215">
        <f t="shared" si="7"/>
        <v>2018</v>
      </c>
      <c r="B33" s="237">
        <v>7</v>
      </c>
      <c r="C33" s="249"/>
      <c r="D33" s="565">
        <v>0.41199999999999998</v>
      </c>
      <c r="E33" s="256">
        <f t="shared" si="4"/>
        <v>0</v>
      </c>
      <c r="F33" s="234"/>
      <c r="G33" s="249"/>
      <c r="H33" s="565">
        <v>0.52700000000000002</v>
      </c>
      <c r="I33" s="256">
        <f t="shared" si="5"/>
        <v>0</v>
      </c>
      <c r="J33" s="234"/>
      <c r="K33" s="249"/>
      <c r="L33" s="565">
        <v>0.67400000000000004</v>
      </c>
      <c r="M33" s="257">
        <f t="shared" si="6"/>
        <v>0</v>
      </c>
    </row>
    <row r="34" spans="1:13" ht="15.95" customHeight="1" x14ac:dyDescent="0.2">
      <c r="A34" s="215">
        <f t="shared" si="7"/>
        <v>2017</v>
      </c>
      <c r="B34" s="236">
        <v>8</v>
      </c>
      <c r="C34" s="249"/>
      <c r="D34" s="566">
        <v>0.35899999999999999</v>
      </c>
      <c r="E34" s="252">
        <f t="shared" si="4"/>
        <v>0</v>
      </c>
      <c r="F34" s="220"/>
      <c r="G34" s="249"/>
      <c r="H34" s="566">
        <v>0.47599999999999998</v>
      </c>
      <c r="I34" s="258">
        <f t="shared" si="5"/>
        <v>0</v>
      </c>
      <c r="J34" s="220"/>
      <c r="K34" s="249"/>
      <c r="L34" s="566">
        <v>0.63300000000000001</v>
      </c>
      <c r="M34" s="257">
        <f t="shared" si="6"/>
        <v>0</v>
      </c>
    </row>
    <row r="35" spans="1:13" ht="15.95" customHeight="1" x14ac:dyDescent="0.2">
      <c r="A35" s="215">
        <f t="shared" si="7"/>
        <v>2016</v>
      </c>
      <c r="B35" s="237">
        <v>9</v>
      </c>
      <c r="C35" s="249"/>
      <c r="D35" s="565">
        <v>0.30499999999999999</v>
      </c>
      <c r="E35" s="256">
        <f t="shared" si="4"/>
        <v>0</v>
      </c>
      <c r="F35" s="234"/>
      <c r="G35" s="249"/>
      <c r="H35" s="565">
        <v>0.42</v>
      </c>
      <c r="I35" s="256">
        <f t="shared" si="5"/>
        <v>0</v>
      </c>
      <c r="J35" s="234"/>
      <c r="K35" s="249"/>
      <c r="L35" s="565">
        <v>0.57999999999999996</v>
      </c>
      <c r="M35" s="257">
        <f t="shared" si="6"/>
        <v>0</v>
      </c>
    </row>
    <row r="36" spans="1:13" ht="15.95" customHeight="1" x14ac:dyDescent="0.2">
      <c r="A36" s="215">
        <f t="shared" si="7"/>
        <v>2015</v>
      </c>
      <c r="B36" s="236">
        <v>10</v>
      </c>
      <c r="C36" s="249"/>
      <c r="D36" s="565">
        <v>0.26200000000000001</v>
      </c>
      <c r="E36" s="252">
        <f t="shared" si="4"/>
        <v>0</v>
      </c>
      <c r="F36" s="220"/>
      <c r="G36" s="249"/>
      <c r="H36" s="565">
        <v>0.375</v>
      </c>
      <c r="I36" s="258">
        <f t="shared" si="5"/>
        <v>0</v>
      </c>
      <c r="J36" s="220"/>
      <c r="K36" s="249"/>
      <c r="L36" s="565">
        <v>0.53800000000000003</v>
      </c>
      <c r="M36" s="257">
        <f t="shared" si="6"/>
        <v>0</v>
      </c>
    </row>
    <row r="37" spans="1:13" ht="15.95" customHeight="1" x14ac:dyDescent="0.2">
      <c r="A37" s="215">
        <f t="shared" si="7"/>
        <v>2014</v>
      </c>
      <c r="B37" s="237">
        <v>11</v>
      </c>
      <c r="C37" s="249"/>
      <c r="D37" s="566">
        <v>0.22500000000000001</v>
      </c>
      <c r="E37" s="256">
        <f t="shared" si="4"/>
        <v>0</v>
      </c>
      <c r="F37" s="234"/>
      <c r="G37" s="249"/>
      <c r="H37" s="566">
        <v>0.33400000000000002</v>
      </c>
      <c r="I37" s="256">
        <f t="shared" si="5"/>
        <v>0</v>
      </c>
      <c r="J37" s="234"/>
      <c r="K37" s="249"/>
      <c r="L37" s="566">
        <v>0.499</v>
      </c>
      <c r="M37" s="257">
        <f t="shared" si="6"/>
        <v>0</v>
      </c>
    </row>
    <row r="38" spans="1:13" ht="15.95" customHeight="1" x14ac:dyDescent="0.2">
      <c r="A38" s="215">
        <f t="shared" si="7"/>
        <v>2013</v>
      </c>
      <c r="B38" s="236">
        <v>12</v>
      </c>
      <c r="C38" s="249"/>
      <c r="D38" s="565">
        <v>0.192</v>
      </c>
      <c r="E38" s="252">
        <f t="shared" si="4"/>
        <v>0</v>
      </c>
      <c r="F38" s="220"/>
      <c r="G38" s="249"/>
      <c r="H38" s="565">
        <v>0.29699999999999999</v>
      </c>
      <c r="I38" s="258">
        <f t="shared" si="5"/>
        <v>0</v>
      </c>
      <c r="J38" s="220"/>
      <c r="K38" s="249"/>
      <c r="L38" s="565">
        <v>0.46</v>
      </c>
      <c r="M38" s="257">
        <f t="shared" si="6"/>
        <v>0</v>
      </c>
    </row>
    <row r="39" spans="1:13" ht="15.95" customHeight="1" x14ac:dyDescent="0.2">
      <c r="A39" s="215">
        <f t="shared" si="7"/>
        <v>2012</v>
      </c>
      <c r="B39" s="237">
        <v>13</v>
      </c>
      <c r="C39" s="249"/>
      <c r="D39" s="566">
        <v>0.16400000000000001</v>
      </c>
      <c r="E39" s="256">
        <f t="shared" si="4"/>
        <v>0</v>
      </c>
      <c r="F39" s="234"/>
      <c r="G39" s="249"/>
      <c r="H39" s="566">
        <v>0.26300000000000001</v>
      </c>
      <c r="I39" s="256">
        <f t="shared" si="5"/>
        <v>0</v>
      </c>
      <c r="J39" s="234"/>
      <c r="K39" s="249"/>
      <c r="L39" s="566">
        <v>0.42399999999999999</v>
      </c>
      <c r="M39" s="257">
        <f t="shared" si="6"/>
        <v>0</v>
      </c>
    </row>
    <row r="40" spans="1:13" ht="15.95" customHeight="1" x14ac:dyDescent="0.2">
      <c r="A40" s="215">
        <f t="shared" si="7"/>
        <v>2011</v>
      </c>
      <c r="B40" s="236">
        <v>14</v>
      </c>
      <c r="C40" s="249"/>
      <c r="D40" s="563">
        <v>0.14099999999999999</v>
      </c>
      <c r="E40" s="252">
        <f t="shared" si="4"/>
        <v>0</v>
      </c>
      <c r="F40" s="220"/>
      <c r="G40" s="249"/>
      <c r="H40" s="565">
        <v>0.23400000000000001</v>
      </c>
      <c r="I40" s="258">
        <f t="shared" si="5"/>
        <v>0</v>
      </c>
      <c r="J40" s="220"/>
      <c r="K40" s="249"/>
      <c r="L40" s="565">
        <v>0.39200000000000002</v>
      </c>
      <c r="M40" s="257">
        <f t="shared" si="6"/>
        <v>0</v>
      </c>
    </row>
    <row r="41" spans="1:13" ht="15.95" customHeight="1" x14ac:dyDescent="0.2">
      <c r="A41" s="215">
        <f t="shared" si="7"/>
        <v>2010</v>
      </c>
      <c r="B41" s="238">
        <v>15</v>
      </c>
      <c r="C41" s="249"/>
      <c r="D41" s="563">
        <v>0.121</v>
      </c>
      <c r="E41" s="256">
        <f t="shared" si="4"/>
        <v>0</v>
      </c>
      <c r="F41" s="234"/>
      <c r="G41" s="249"/>
      <c r="H41" s="565">
        <v>0.20899999999999999</v>
      </c>
      <c r="I41" s="256">
        <f t="shared" si="5"/>
        <v>0</v>
      </c>
      <c r="J41" s="234"/>
      <c r="K41" s="249"/>
      <c r="L41" s="565">
        <v>0.36299999999999999</v>
      </c>
      <c r="M41" s="257">
        <f t="shared" si="6"/>
        <v>0</v>
      </c>
    </row>
    <row r="42" spans="1:13" ht="15.95" customHeight="1" x14ac:dyDescent="0.2">
      <c r="A42" s="215">
        <f t="shared" si="7"/>
        <v>2009</v>
      </c>
      <c r="B42" s="239">
        <v>16</v>
      </c>
      <c r="C42" s="249"/>
      <c r="D42" s="567">
        <v>0.10199999999999999</v>
      </c>
      <c r="E42" s="252">
        <f t="shared" si="4"/>
        <v>0</v>
      </c>
      <c r="F42" s="220"/>
      <c r="G42" s="249"/>
      <c r="H42" s="566">
        <v>0.184</v>
      </c>
      <c r="I42" s="258">
        <f t="shared" si="5"/>
        <v>0</v>
      </c>
      <c r="J42" s="220"/>
      <c r="K42" s="249"/>
      <c r="L42" s="566">
        <v>0.33200000000000002</v>
      </c>
      <c r="M42" s="257">
        <f t="shared" si="6"/>
        <v>0</v>
      </c>
    </row>
    <row r="43" spans="1:13" ht="15.95" customHeight="1" x14ac:dyDescent="0.2">
      <c r="A43" s="215">
        <f t="shared" si="7"/>
        <v>2008</v>
      </c>
      <c r="B43" s="238">
        <v>17</v>
      </c>
      <c r="C43" s="249"/>
      <c r="D43" s="563">
        <v>0.1</v>
      </c>
      <c r="E43" s="256">
        <f t="shared" si="4"/>
        <v>0</v>
      </c>
      <c r="F43" s="234"/>
      <c r="G43" s="249"/>
      <c r="H43" s="565">
        <v>0.16400000000000001</v>
      </c>
      <c r="I43" s="256">
        <f t="shared" si="5"/>
        <v>0</v>
      </c>
      <c r="J43" s="234"/>
      <c r="K43" s="249"/>
      <c r="L43" s="565">
        <v>0.308</v>
      </c>
      <c r="M43" s="257">
        <f t="shared" si="6"/>
        <v>0</v>
      </c>
    </row>
    <row r="44" spans="1:13" ht="15.95" customHeight="1" x14ac:dyDescent="0.2">
      <c r="A44" s="215">
        <f t="shared" si="7"/>
        <v>2007</v>
      </c>
      <c r="B44" s="239">
        <v>18</v>
      </c>
      <c r="C44" s="249"/>
      <c r="D44" s="567">
        <v>0.1</v>
      </c>
      <c r="E44" s="252">
        <f t="shared" si="4"/>
        <v>0</v>
      </c>
      <c r="F44" s="220"/>
      <c r="G44" s="249"/>
      <c r="H44" s="567">
        <v>0.14699999999999999</v>
      </c>
      <c r="I44" s="258">
        <f t="shared" si="5"/>
        <v>0</v>
      </c>
      <c r="J44" s="220"/>
      <c r="K44" s="249"/>
      <c r="L44" s="566">
        <v>0.28699999999999998</v>
      </c>
      <c r="M44" s="257">
        <f t="shared" si="6"/>
        <v>0</v>
      </c>
    </row>
    <row r="45" spans="1:13" ht="15.95" customHeight="1" x14ac:dyDescent="0.2">
      <c r="A45" s="215">
        <f t="shared" si="7"/>
        <v>2006</v>
      </c>
      <c r="B45" s="238">
        <v>19</v>
      </c>
      <c r="C45" s="249"/>
      <c r="D45" s="563">
        <v>0.1</v>
      </c>
      <c r="E45" s="256">
        <f t="shared" si="4"/>
        <v>0</v>
      </c>
      <c r="F45" s="234"/>
      <c r="G45" s="249"/>
      <c r="H45" s="563">
        <v>0.13300000000000001</v>
      </c>
      <c r="I45" s="256">
        <f t="shared" si="5"/>
        <v>0</v>
      </c>
      <c r="J45" s="234"/>
      <c r="K45" s="249"/>
      <c r="L45" s="565">
        <v>0.26900000000000002</v>
      </c>
      <c r="M45" s="257">
        <f t="shared" si="6"/>
        <v>0</v>
      </c>
    </row>
    <row r="46" spans="1:13" ht="15.95" customHeight="1" x14ac:dyDescent="0.2">
      <c r="A46" s="215">
        <f t="shared" si="7"/>
        <v>2005</v>
      </c>
      <c r="B46" s="239">
        <v>20</v>
      </c>
      <c r="C46" s="249"/>
      <c r="D46" s="567">
        <v>0.1</v>
      </c>
      <c r="E46" s="252">
        <f t="shared" si="4"/>
        <v>0</v>
      </c>
      <c r="F46" s="220"/>
      <c r="G46" s="249"/>
      <c r="H46" s="567">
        <v>0.11600000000000001</v>
      </c>
      <c r="I46" s="258">
        <f t="shared" si="5"/>
        <v>0</v>
      </c>
      <c r="J46" s="220"/>
      <c r="K46" s="249"/>
      <c r="L46" s="566">
        <v>0.245</v>
      </c>
      <c r="M46" s="257">
        <f t="shared" si="6"/>
        <v>0</v>
      </c>
    </row>
    <row r="47" spans="1:13" ht="15.95" customHeight="1" x14ac:dyDescent="0.2">
      <c r="A47" s="215">
        <f t="shared" si="7"/>
        <v>2004</v>
      </c>
      <c r="B47" s="238">
        <v>21</v>
      </c>
      <c r="C47" s="249"/>
      <c r="D47" s="563">
        <v>0.1</v>
      </c>
      <c r="E47" s="256">
        <f t="shared" si="4"/>
        <v>0</v>
      </c>
      <c r="F47" s="234"/>
      <c r="G47" s="249"/>
      <c r="H47" s="563">
        <v>0.10100000000000001</v>
      </c>
      <c r="I47" s="256">
        <f t="shared" si="5"/>
        <v>0</v>
      </c>
      <c r="J47" s="234"/>
      <c r="K47" s="249"/>
      <c r="L47" s="565">
        <v>0.22</v>
      </c>
      <c r="M47" s="257">
        <f t="shared" si="6"/>
        <v>0</v>
      </c>
    </row>
    <row r="48" spans="1:13" ht="15.95" customHeight="1" x14ac:dyDescent="0.2">
      <c r="A48" s="215">
        <f t="shared" si="7"/>
        <v>2003</v>
      </c>
      <c r="B48" s="239">
        <v>22</v>
      </c>
      <c r="C48" s="249"/>
      <c r="D48" s="567">
        <v>0.1</v>
      </c>
      <c r="E48" s="252">
        <f t="shared" si="4"/>
        <v>0</v>
      </c>
      <c r="F48" s="220"/>
      <c r="G48" s="249"/>
      <c r="H48" s="567">
        <v>0.1</v>
      </c>
      <c r="I48" s="258">
        <f t="shared" si="5"/>
        <v>0</v>
      </c>
      <c r="J48" s="220"/>
      <c r="K48" s="249"/>
      <c r="L48" s="566">
        <v>0.19900000000000001</v>
      </c>
      <c r="M48" s="257">
        <f t="shared" si="6"/>
        <v>0</v>
      </c>
    </row>
    <row r="49" spans="1:13" ht="15.95" customHeight="1" x14ac:dyDescent="0.2">
      <c r="A49" s="215">
        <f t="shared" si="7"/>
        <v>2002</v>
      </c>
      <c r="B49" s="238">
        <v>23</v>
      </c>
      <c r="C49" s="249"/>
      <c r="D49" s="563">
        <v>0.1</v>
      </c>
      <c r="E49" s="256">
        <f t="shared" si="4"/>
        <v>0</v>
      </c>
      <c r="F49" s="234"/>
      <c r="G49" s="249"/>
      <c r="H49" s="563">
        <v>0.1</v>
      </c>
      <c r="I49" s="256">
        <f t="shared" si="5"/>
        <v>0</v>
      </c>
      <c r="J49" s="234"/>
      <c r="K49" s="249"/>
      <c r="L49" s="565">
        <v>0.17599999999999999</v>
      </c>
      <c r="M49" s="257">
        <f t="shared" si="6"/>
        <v>0</v>
      </c>
    </row>
    <row r="50" spans="1:13" ht="15.95" customHeight="1" x14ac:dyDescent="0.2">
      <c r="A50" s="215">
        <f t="shared" si="7"/>
        <v>2001</v>
      </c>
      <c r="B50" s="239">
        <v>24</v>
      </c>
      <c r="C50" s="249"/>
      <c r="D50" s="563">
        <v>0.1</v>
      </c>
      <c r="E50" s="252">
        <f t="shared" si="4"/>
        <v>0</v>
      </c>
      <c r="F50" s="220"/>
      <c r="G50" s="249"/>
      <c r="H50" s="563">
        <v>0.1</v>
      </c>
      <c r="I50" s="258">
        <f t="shared" si="5"/>
        <v>0</v>
      </c>
      <c r="J50" s="220"/>
      <c r="K50" s="249"/>
      <c r="L50" s="565">
        <v>0.154</v>
      </c>
      <c r="M50" s="257">
        <f t="shared" si="6"/>
        <v>0</v>
      </c>
    </row>
    <row r="51" spans="1:13" ht="15.95" customHeight="1" x14ac:dyDescent="0.2">
      <c r="A51" s="215">
        <f t="shared" si="7"/>
        <v>2000</v>
      </c>
      <c r="B51" s="238">
        <v>25</v>
      </c>
      <c r="C51" s="249"/>
      <c r="D51" s="567">
        <v>0.1</v>
      </c>
      <c r="E51" s="256">
        <f t="shared" si="4"/>
        <v>0</v>
      </c>
      <c r="F51" s="234"/>
      <c r="G51" s="249"/>
      <c r="H51" s="567">
        <v>0.1</v>
      </c>
      <c r="I51" s="256">
        <f t="shared" si="5"/>
        <v>0</v>
      </c>
      <c r="J51" s="234"/>
      <c r="K51" s="249"/>
      <c r="L51" s="566">
        <v>0.13700000000000001</v>
      </c>
      <c r="M51" s="257">
        <f t="shared" si="6"/>
        <v>0</v>
      </c>
    </row>
    <row r="52" spans="1:13" ht="15.95" customHeight="1" x14ac:dyDescent="0.2">
      <c r="A52" s="215">
        <f t="shared" si="7"/>
        <v>1999</v>
      </c>
      <c r="B52" s="239">
        <v>26</v>
      </c>
      <c r="C52" s="249"/>
      <c r="D52" s="563">
        <v>0.1</v>
      </c>
      <c r="E52" s="252">
        <f t="shared" si="4"/>
        <v>0</v>
      </c>
      <c r="F52" s="220"/>
      <c r="G52" s="249"/>
      <c r="H52" s="563">
        <v>0.1</v>
      </c>
      <c r="I52" s="258">
        <f t="shared" si="5"/>
        <v>0</v>
      </c>
      <c r="J52" s="220"/>
      <c r="K52" s="249"/>
      <c r="L52" s="565">
        <v>0.122</v>
      </c>
      <c r="M52" s="257">
        <f t="shared" si="6"/>
        <v>0</v>
      </c>
    </row>
    <row r="53" spans="1:13" ht="15.95" customHeight="1" x14ac:dyDescent="0.2">
      <c r="A53" s="215">
        <f t="shared" si="7"/>
        <v>1998</v>
      </c>
      <c r="B53" s="238">
        <v>27</v>
      </c>
      <c r="C53" s="249"/>
      <c r="D53" s="567">
        <v>0.1</v>
      </c>
      <c r="E53" s="256">
        <f t="shared" si="4"/>
        <v>0</v>
      </c>
      <c r="F53" s="234"/>
      <c r="G53" s="249"/>
      <c r="H53" s="567">
        <v>0.1</v>
      </c>
      <c r="I53" s="256">
        <f t="shared" si="5"/>
        <v>0</v>
      </c>
      <c r="J53" s="234"/>
      <c r="K53" s="249"/>
      <c r="L53" s="567">
        <v>0.109</v>
      </c>
      <c r="M53" s="257">
        <f t="shared" si="6"/>
        <v>0</v>
      </c>
    </row>
    <row r="54" spans="1:13" ht="15.95" customHeight="1" x14ac:dyDescent="0.2">
      <c r="A54" s="215">
        <f t="shared" si="7"/>
        <v>1997</v>
      </c>
      <c r="B54" s="239" t="s">
        <v>116</v>
      </c>
      <c r="C54" s="249"/>
      <c r="D54" s="563">
        <v>0.1</v>
      </c>
      <c r="E54" s="252">
        <f t="shared" si="4"/>
        <v>0</v>
      </c>
      <c r="F54" s="220"/>
      <c r="G54" s="249"/>
      <c r="H54" s="563">
        <v>0.1</v>
      </c>
      <c r="I54" s="258">
        <f t="shared" si="5"/>
        <v>0</v>
      </c>
      <c r="J54" s="220"/>
      <c r="K54" s="249"/>
      <c r="L54" s="563">
        <v>0.1</v>
      </c>
      <c r="M54" s="258">
        <f t="shared" si="6"/>
        <v>0</v>
      </c>
    </row>
    <row r="55" spans="1:13" ht="22.7" customHeight="1" x14ac:dyDescent="0.25">
      <c r="A55" s="224"/>
      <c r="B55" s="240" t="s">
        <v>9</v>
      </c>
      <c r="C55" s="259">
        <f>SUM(C27:C54)</f>
        <v>0</v>
      </c>
      <c r="D55" s="247"/>
      <c r="E55" s="254">
        <f>SUM(E27:E54)</f>
        <v>0</v>
      </c>
      <c r="F55" s="241"/>
      <c r="G55" s="254">
        <f>SUM(G27:G54)</f>
        <v>0</v>
      </c>
      <c r="H55" s="247"/>
      <c r="I55" s="254">
        <f>SUM(I27:I54)</f>
        <v>0</v>
      </c>
      <c r="J55" s="241"/>
      <c r="K55" s="254">
        <f>SUM(K27:K54)</f>
        <v>0</v>
      </c>
      <c r="L55" s="248"/>
      <c r="M55" s="255">
        <f>SUM(M27:M54)</f>
        <v>0</v>
      </c>
    </row>
  </sheetData>
  <sheetProtection selectLockedCells="1"/>
  <mergeCells count="25">
    <mergeCell ref="A1:M1"/>
    <mergeCell ref="A2:M2"/>
    <mergeCell ref="A3:A6"/>
    <mergeCell ref="B3:B6"/>
    <mergeCell ref="C3:E3"/>
    <mergeCell ref="G3:I3"/>
    <mergeCell ref="K3:M3"/>
    <mergeCell ref="C4:E4"/>
    <mergeCell ref="G4:I4"/>
    <mergeCell ref="K4:M4"/>
    <mergeCell ref="D5:D6"/>
    <mergeCell ref="H5:H6"/>
    <mergeCell ref="L5:L6"/>
    <mergeCell ref="B22:M22"/>
    <mergeCell ref="A23:A26"/>
    <mergeCell ref="B23:B26"/>
    <mergeCell ref="C23:E23"/>
    <mergeCell ref="G23:I23"/>
    <mergeCell ref="K23:M23"/>
    <mergeCell ref="C24:E24"/>
    <mergeCell ref="G24:I24"/>
    <mergeCell ref="K24:M24"/>
    <mergeCell ref="D25:D26"/>
    <mergeCell ref="H25:H26"/>
    <mergeCell ref="L25:L26"/>
  </mergeCells>
  <printOptions horizontalCentered="1" verticalCentered="1"/>
  <pageMargins left="0.5" right="0.5" top="0.5" bottom="0" header="0.5" footer="0.5"/>
  <pageSetup scale="7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EDD55-DE90-43E8-9571-065019D0D52D}">
  <dimension ref="A1:T10"/>
  <sheetViews>
    <sheetView showGridLines="0" zoomScale="80" zoomScaleNormal="80" workbookViewId="0">
      <selection activeCell="A28" sqref="A28"/>
    </sheetView>
  </sheetViews>
  <sheetFormatPr defaultRowHeight="12.75" x14ac:dyDescent="0.2"/>
  <cols>
    <col min="1" max="1" width="36.28515625" bestFit="1" customWidth="1"/>
  </cols>
  <sheetData>
    <row r="1" spans="1:20" ht="18" x14ac:dyDescent="0.2">
      <c r="A1" s="278" t="s">
        <v>1143</v>
      </c>
      <c r="B1" s="505" t="s">
        <v>1160</v>
      </c>
      <c r="C1" s="505"/>
      <c r="D1" s="505"/>
      <c r="E1" s="505"/>
      <c r="F1" s="505"/>
      <c r="G1" s="505"/>
      <c r="H1" s="505"/>
      <c r="I1" s="505"/>
      <c r="J1" s="505"/>
      <c r="K1" s="505"/>
      <c r="L1" s="505"/>
      <c r="M1" s="505"/>
      <c r="N1" s="505"/>
      <c r="O1" s="505"/>
      <c r="P1" s="505"/>
      <c r="Q1" s="505"/>
      <c r="R1" s="505"/>
      <c r="S1" s="505"/>
      <c r="T1" s="505"/>
    </row>
    <row r="2" spans="1:20" ht="18" x14ac:dyDescent="0.2">
      <c r="A2" s="278" t="s">
        <v>13</v>
      </c>
      <c r="B2" s="506" t="s">
        <v>1159</v>
      </c>
      <c r="C2" s="506"/>
      <c r="D2" s="506"/>
      <c r="E2" s="506"/>
      <c r="F2" s="506"/>
      <c r="G2" s="506"/>
      <c r="H2" s="506"/>
      <c r="I2" s="506"/>
      <c r="J2" s="506"/>
      <c r="K2" s="506"/>
      <c r="L2" s="506"/>
      <c r="M2" s="506"/>
      <c r="N2" s="506"/>
      <c r="O2" s="506"/>
      <c r="P2" s="506"/>
      <c r="Q2" s="506"/>
      <c r="R2" s="506"/>
      <c r="S2" s="506"/>
      <c r="T2" s="506"/>
    </row>
    <row r="3" spans="1:20" ht="18" x14ac:dyDescent="0.2">
      <c r="A3" s="278" t="s">
        <v>14</v>
      </c>
      <c r="B3" s="506"/>
      <c r="C3" s="506"/>
      <c r="D3" s="506"/>
      <c r="E3" s="506"/>
      <c r="F3" s="506"/>
      <c r="G3" s="506"/>
      <c r="H3" s="506"/>
      <c r="I3" s="506"/>
      <c r="J3" s="506"/>
      <c r="K3" s="506"/>
      <c r="L3" s="506"/>
      <c r="M3" s="506"/>
      <c r="N3" s="506"/>
      <c r="O3" s="506"/>
      <c r="P3" s="506"/>
      <c r="Q3" s="506"/>
      <c r="R3" s="506"/>
      <c r="S3" s="506"/>
      <c r="T3" s="506"/>
    </row>
    <row r="4" spans="1:20" x14ac:dyDescent="0.2">
      <c r="B4" s="506"/>
      <c r="C4" s="506"/>
      <c r="D4" s="506"/>
      <c r="E4" s="506"/>
      <c r="F4" s="506"/>
      <c r="G4" s="506"/>
      <c r="H4" s="506"/>
      <c r="I4" s="506"/>
      <c r="J4" s="506"/>
      <c r="K4" s="506"/>
      <c r="L4" s="506"/>
      <c r="M4" s="506"/>
      <c r="N4" s="506"/>
      <c r="O4" s="506"/>
      <c r="P4" s="506"/>
      <c r="Q4" s="506"/>
      <c r="R4" s="506"/>
      <c r="S4" s="506"/>
      <c r="T4" s="506"/>
    </row>
    <row r="5" spans="1:20" ht="20.25" x14ac:dyDescent="0.3">
      <c r="B5" s="507" t="s">
        <v>1157</v>
      </c>
      <c r="C5" s="507"/>
      <c r="D5" s="507"/>
      <c r="E5" s="507"/>
      <c r="F5" s="507"/>
      <c r="G5" s="507"/>
      <c r="H5" s="507"/>
      <c r="I5" s="507"/>
      <c r="J5" s="507"/>
      <c r="K5" s="507"/>
      <c r="L5" s="507"/>
      <c r="M5" s="507"/>
      <c r="N5" s="507"/>
      <c r="O5" s="507"/>
      <c r="P5" s="507"/>
      <c r="Q5" s="507"/>
      <c r="R5" s="507"/>
      <c r="S5" s="507"/>
      <c r="T5" s="507"/>
    </row>
    <row r="7" spans="1:20" x14ac:dyDescent="0.2">
      <c r="B7" s="508"/>
      <c r="C7" s="508"/>
      <c r="D7" s="508"/>
      <c r="E7" s="508"/>
      <c r="F7" s="508"/>
      <c r="G7" s="508"/>
      <c r="H7" s="508"/>
      <c r="I7" s="508"/>
      <c r="J7" s="508"/>
      <c r="K7" s="508"/>
      <c r="L7" s="508"/>
      <c r="M7" s="508"/>
      <c r="N7" s="508"/>
      <c r="O7" s="508"/>
      <c r="P7" s="508"/>
      <c r="Q7" s="508"/>
      <c r="R7" s="508"/>
      <c r="S7" s="508"/>
      <c r="T7" s="508"/>
    </row>
    <row r="8" spans="1:20" x14ac:dyDescent="0.2">
      <c r="B8" s="508"/>
      <c r="C8" s="508"/>
      <c r="D8" s="508"/>
      <c r="E8" s="508"/>
      <c r="F8" s="508"/>
      <c r="G8" s="508"/>
      <c r="H8" s="508"/>
      <c r="I8" s="508"/>
      <c r="J8" s="508"/>
      <c r="K8" s="508"/>
      <c r="L8" s="508"/>
      <c r="M8" s="508"/>
      <c r="N8" s="508"/>
      <c r="O8" s="508"/>
      <c r="P8" s="508"/>
      <c r="Q8" s="508"/>
      <c r="R8" s="508"/>
      <c r="S8" s="508"/>
      <c r="T8" s="508"/>
    </row>
    <row r="9" spans="1:20" x14ac:dyDescent="0.2">
      <c r="B9" s="508"/>
      <c r="C9" s="508"/>
      <c r="D9" s="508"/>
      <c r="E9" s="508"/>
      <c r="F9" s="508"/>
      <c r="G9" s="508"/>
      <c r="H9" s="508"/>
      <c r="I9" s="508"/>
      <c r="J9" s="508"/>
      <c r="K9" s="508"/>
      <c r="L9" s="508"/>
      <c r="M9" s="508"/>
      <c r="N9" s="508"/>
      <c r="O9" s="508"/>
      <c r="P9" s="508"/>
      <c r="Q9" s="508"/>
      <c r="R9" s="508"/>
      <c r="S9" s="508"/>
      <c r="T9" s="508"/>
    </row>
    <row r="10" spans="1:20" x14ac:dyDescent="0.2">
      <c r="B10" s="508"/>
      <c r="C10" s="508"/>
      <c r="D10" s="508"/>
      <c r="E10" s="508"/>
      <c r="F10" s="508"/>
      <c r="G10" s="508"/>
      <c r="H10" s="508"/>
      <c r="I10" s="508"/>
      <c r="J10" s="508"/>
      <c r="K10" s="508"/>
      <c r="L10" s="508"/>
      <c r="M10" s="508"/>
      <c r="N10" s="508"/>
      <c r="O10" s="508"/>
      <c r="P10" s="508"/>
      <c r="Q10" s="508"/>
      <c r="R10" s="508"/>
      <c r="S10" s="508"/>
      <c r="T10" s="508"/>
    </row>
  </sheetData>
  <mergeCells count="4">
    <mergeCell ref="B1:T1"/>
    <mergeCell ref="B2:T4"/>
    <mergeCell ref="B5:T5"/>
    <mergeCell ref="B7:T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95"/>
  <sheetViews>
    <sheetView showGridLines="0" zoomScale="90" zoomScaleNormal="90" workbookViewId="0">
      <selection activeCell="A88" sqref="A88"/>
    </sheetView>
  </sheetViews>
  <sheetFormatPr defaultColWidth="9.140625" defaultRowHeight="12.75" x14ac:dyDescent="0.2"/>
  <cols>
    <col min="1" max="1" width="18.5703125" style="100" customWidth="1"/>
    <col min="2" max="2" width="8.5703125" style="100" customWidth="1"/>
    <col min="3" max="3" width="10.5703125" style="100" customWidth="1"/>
    <col min="4" max="4" width="9.140625" style="100"/>
    <col min="5" max="5" width="14.140625" style="100" customWidth="1"/>
    <col min="6" max="7" width="9.140625" style="100"/>
    <col min="8" max="8" width="14.85546875" style="100" customWidth="1"/>
    <col min="9" max="10" width="9.140625" style="100"/>
    <col min="11" max="11" width="14.42578125" style="100" customWidth="1"/>
    <col min="12" max="16384" width="9.140625" style="100"/>
  </cols>
  <sheetData>
    <row r="1" spans="1:11" x14ac:dyDescent="0.2">
      <c r="A1" s="510" t="s">
        <v>908</v>
      </c>
      <c r="B1" s="510"/>
      <c r="C1" s="510"/>
      <c r="D1" s="510"/>
      <c r="E1" s="510"/>
      <c r="F1" s="510"/>
      <c r="G1" s="510"/>
      <c r="H1" s="510"/>
      <c r="I1" s="510"/>
      <c r="J1" s="260"/>
      <c r="K1" s="260"/>
    </row>
    <row r="2" spans="1:11" x14ac:dyDescent="0.2">
      <c r="A2" s="510" t="s">
        <v>909</v>
      </c>
      <c r="B2" s="510"/>
      <c r="C2" s="510"/>
      <c r="D2" s="510"/>
      <c r="E2" s="510"/>
      <c r="F2" s="510"/>
      <c r="G2" s="510"/>
      <c r="H2" s="510"/>
      <c r="I2" s="510"/>
      <c r="J2" s="260"/>
      <c r="K2" s="260"/>
    </row>
    <row r="3" spans="1:11" ht="12.75" customHeight="1" x14ac:dyDescent="0.2">
      <c r="A3" s="510" t="s">
        <v>1154</v>
      </c>
      <c r="B3" s="510"/>
      <c r="C3" s="510"/>
      <c r="D3" s="510"/>
      <c r="E3" s="510"/>
      <c r="F3" s="510"/>
      <c r="G3" s="510"/>
      <c r="H3" s="510"/>
      <c r="I3" s="510"/>
      <c r="J3" s="260"/>
      <c r="K3" s="260"/>
    </row>
    <row r="4" spans="1:11" x14ac:dyDescent="0.2">
      <c r="A4" s="260"/>
      <c r="B4" s="260"/>
      <c r="C4" s="260"/>
      <c r="D4" s="260"/>
      <c r="E4" s="260"/>
      <c r="F4" s="260"/>
      <c r="G4" s="260"/>
      <c r="H4" s="260"/>
      <c r="I4" s="260"/>
      <c r="J4" s="260"/>
      <c r="K4" s="260"/>
    </row>
    <row r="5" spans="1:11" ht="20.100000000000001" customHeight="1" x14ac:dyDescent="0.2">
      <c r="A5" s="511" t="s">
        <v>910</v>
      </c>
      <c r="B5" s="511"/>
      <c r="C5" s="511"/>
      <c r="D5" s="511"/>
      <c r="E5" s="511"/>
      <c r="F5" s="511"/>
      <c r="G5" s="511"/>
      <c r="H5" s="511"/>
      <c r="I5" s="511"/>
      <c r="J5" s="511"/>
      <c r="K5" s="260"/>
    </row>
    <row r="6" spans="1:11" x14ac:dyDescent="0.2">
      <c r="A6" s="261"/>
      <c r="B6" s="261"/>
      <c r="C6" s="261"/>
      <c r="D6" s="261"/>
      <c r="E6" s="261"/>
      <c r="F6" s="261"/>
      <c r="G6" s="261"/>
      <c r="H6" s="261"/>
      <c r="I6" s="261"/>
      <c r="J6" s="260"/>
      <c r="K6" s="260"/>
    </row>
    <row r="7" spans="1:11" x14ac:dyDescent="0.2">
      <c r="A7" s="261" t="s">
        <v>911</v>
      </c>
      <c r="B7" s="261"/>
      <c r="C7" s="261"/>
      <c r="D7" s="261"/>
      <c r="E7" s="261"/>
      <c r="F7" s="261"/>
      <c r="G7" s="261"/>
      <c r="H7" s="261"/>
      <c r="I7" s="261"/>
      <c r="J7" s="260"/>
      <c r="K7" s="260"/>
    </row>
    <row r="8" spans="1:11" x14ac:dyDescent="0.2">
      <c r="A8" s="261" t="s">
        <v>912</v>
      </c>
      <c r="B8" s="261"/>
      <c r="C8" s="261"/>
      <c r="D8" s="261"/>
      <c r="E8" s="261"/>
      <c r="F8" s="261"/>
      <c r="G8" s="261"/>
      <c r="H8" s="261"/>
      <c r="I8" s="261"/>
      <c r="J8" s="260"/>
      <c r="K8" s="260"/>
    </row>
    <row r="9" spans="1:11" x14ac:dyDescent="0.2">
      <c r="A9" s="261"/>
      <c r="B9" s="261"/>
      <c r="C9" s="261"/>
      <c r="D9" s="261"/>
      <c r="E9" s="261"/>
      <c r="F9" s="261"/>
      <c r="G9" s="261"/>
      <c r="H9" s="261"/>
      <c r="I9" s="261"/>
      <c r="J9" s="260"/>
      <c r="K9" s="260"/>
    </row>
    <row r="10" spans="1:11" x14ac:dyDescent="0.2">
      <c r="A10" s="261" t="s">
        <v>913</v>
      </c>
      <c r="B10" s="261"/>
      <c r="C10" s="261"/>
      <c r="D10" s="261"/>
      <c r="E10" s="261"/>
      <c r="F10" s="261"/>
      <c r="G10" s="261"/>
      <c r="H10" s="261"/>
      <c r="I10" s="261"/>
      <c r="J10" s="260"/>
      <c r="K10" s="260"/>
    </row>
    <row r="11" spans="1:11" x14ac:dyDescent="0.2">
      <c r="A11" s="261"/>
      <c r="B11" s="261"/>
      <c r="C11" s="261"/>
      <c r="D11" s="261"/>
      <c r="E11" s="261"/>
      <c r="F11" s="261"/>
      <c r="G11" s="261"/>
      <c r="H11" s="261"/>
      <c r="I11" s="261"/>
      <c r="J11" s="260"/>
      <c r="K11" s="260"/>
    </row>
    <row r="12" spans="1:11" x14ac:dyDescent="0.2">
      <c r="A12" s="261" t="s">
        <v>914</v>
      </c>
      <c r="B12" s="261"/>
      <c r="C12" s="261"/>
      <c r="D12" s="261"/>
      <c r="E12" s="261"/>
      <c r="F12" s="261"/>
      <c r="G12" s="261"/>
      <c r="H12" s="261"/>
      <c r="I12" s="261"/>
      <c r="J12" s="260"/>
      <c r="K12" s="260"/>
    </row>
    <row r="13" spans="1:11" x14ac:dyDescent="0.2">
      <c r="A13" s="261" t="s">
        <v>915</v>
      </c>
      <c r="B13" s="261"/>
      <c r="C13" s="261"/>
      <c r="D13" s="261"/>
      <c r="E13" s="261"/>
      <c r="F13" s="261"/>
      <c r="G13" s="261"/>
      <c r="H13" s="261"/>
      <c r="I13" s="261"/>
      <c r="J13" s="260"/>
      <c r="K13" s="260"/>
    </row>
    <row r="14" spans="1:11" x14ac:dyDescent="0.2">
      <c r="A14" s="261" t="s">
        <v>916</v>
      </c>
      <c r="B14" s="261"/>
      <c r="C14" s="261"/>
      <c r="D14" s="261"/>
      <c r="E14" s="261"/>
      <c r="F14" s="261"/>
      <c r="G14" s="261"/>
      <c r="H14" s="261"/>
      <c r="I14" s="261"/>
      <c r="J14" s="260"/>
      <c r="K14" s="260"/>
    </row>
    <row r="15" spans="1:11" x14ac:dyDescent="0.2">
      <c r="A15" s="261" t="s">
        <v>917</v>
      </c>
      <c r="B15" s="261"/>
      <c r="C15" s="261"/>
      <c r="D15" s="261"/>
      <c r="E15" s="261"/>
      <c r="F15" s="261"/>
      <c r="G15" s="261"/>
      <c r="H15" s="261"/>
      <c r="I15" s="261"/>
      <c r="J15" s="260"/>
      <c r="K15" s="260"/>
    </row>
    <row r="16" spans="1:11" x14ac:dyDescent="0.2">
      <c r="A16" s="261"/>
      <c r="B16" s="261"/>
      <c r="C16" s="261"/>
      <c r="D16" s="261"/>
      <c r="E16" s="261"/>
      <c r="F16" s="261"/>
      <c r="G16" s="261"/>
      <c r="H16" s="261"/>
      <c r="I16" s="261"/>
      <c r="J16" s="260"/>
      <c r="K16" s="260"/>
    </row>
    <row r="17" spans="1:11" x14ac:dyDescent="0.2">
      <c r="A17" s="261" t="s">
        <v>918</v>
      </c>
      <c r="B17" s="261"/>
      <c r="C17" s="261"/>
      <c r="D17" s="261"/>
      <c r="E17" s="261"/>
      <c r="F17" s="261"/>
      <c r="G17" s="261"/>
      <c r="H17" s="261"/>
      <c r="I17" s="261"/>
      <c r="J17" s="260"/>
      <c r="K17" s="260"/>
    </row>
    <row r="18" spans="1:11" x14ac:dyDescent="0.2">
      <c r="A18" s="261" t="s">
        <v>919</v>
      </c>
      <c r="B18" s="261"/>
      <c r="C18" s="261"/>
      <c r="D18" s="261"/>
      <c r="E18" s="261"/>
      <c r="F18" s="261"/>
      <c r="G18" s="261"/>
      <c r="H18" s="261"/>
      <c r="I18" s="261"/>
      <c r="J18" s="260"/>
      <c r="K18" s="260"/>
    </row>
    <row r="19" spans="1:11" x14ac:dyDescent="0.2">
      <c r="A19" s="261" t="s">
        <v>920</v>
      </c>
      <c r="B19" s="261"/>
      <c r="C19" s="261"/>
      <c r="D19" s="261"/>
      <c r="E19" s="261"/>
      <c r="F19" s="261"/>
      <c r="G19" s="261"/>
      <c r="H19" s="261"/>
      <c r="I19" s="261"/>
      <c r="J19" s="260"/>
      <c r="K19" s="260"/>
    </row>
    <row r="20" spans="1:11" x14ac:dyDescent="0.2">
      <c r="A20" s="261" t="s">
        <v>921</v>
      </c>
      <c r="B20" s="261"/>
      <c r="C20" s="261"/>
      <c r="D20" s="261"/>
      <c r="E20" s="261"/>
      <c r="F20" s="261"/>
      <c r="G20" s="261"/>
      <c r="H20" s="261"/>
      <c r="I20" s="261"/>
      <c r="J20" s="260"/>
      <c r="K20" s="260"/>
    </row>
    <row r="21" spans="1:11" x14ac:dyDescent="0.2">
      <c r="A21" s="261"/>
      <c r="B21" s="261"/>
      <c r="C21" s="261"/>
      <c r="D21" s="261"/>
      <c r="E21" s="261"/>
      <c r="F21" s="261"/>
      <c r="G21" s="261"/>
      <c r="H21" s="261"/>
      <c r="I21" s="261"/>
      <c r="J21" s="260"/>
      <c r="K21" s="260"/>
    </row>
    <row r="22" spans="1:11" x14ac:dyDescent="0.2">
      <c r="A22" s="261" t="s">
        <v>1086</v>
      </c>
      <c r="B22" s="261"/>
      <c r="C22" s="261"/>
      <c r="D22" s="261"/>
      <c r="E22" s="261"/>
      <c r="F22" s="261"/>
      <c r="G22" s="261"/>
      <c r="H22" s="261"/>
      <c r="I22" s="261"/>
      <c r="J22" s="260"/>
      <c r="K22" s="260"/>
    </row>
    <row r="23" spans="1:11" x14ac:dyDescent="0.2">
      <c r="A23" s="261"/>
      <c r="B23" s="261"/>
      <c r="C23" s="261"/>
      <c r="D23" s="261"/>
      <c r="E23" s="261"/>
      <c r="F23" s="261"/>
      <c r="G23" s="261"/>
      <c r="H23" s="261"/>
      <c r="I23" s="261"/>
      <c r="J23" s="260"/>
      <c r="K23" s="260"/>
    </row>
    <row r="24" spans="1:11" x14ac:dyDescent="0.2">
      <c r="A24" s="261" t="s">
        <v>1063</v>
      </c>
      <c r="B24" s="260"/>
      <c r="C24" s="261" t="s">
        <v>922</v>
      </c>
      <c r="D24" s="261" t="s">
        <v>923</v>
      </c>
      <c r="E24" s="261"/>
      <c r="F24" s="261"/>
      <c r="G24" s="261"/>
      <c r="H24" s="261"/>
      <c r="I24" s="261"/>
      <c r="J24" s="260"/>
      <c r="K24" s="260"/>
    </row>
    <row r="25" spans="1:11" x14ac:dyDescent="0.2">
      <c r="A25" s="261" t="s">
        <v>1063</v>
      </c>
      <c r="B25" s="262"/>
      <c r="C25" s="263" t="s">
        <v>924</v>
      </c>
      <c r="D25" s="263" t="s">
        <v>925</v>
      </c>
      <c r="E25" s="263"/>
      <c r="F25" s="263"/>
      <c r="G25" s="263"/>
      <c r="H25" s="263"/>
      <c r="I25" s="261"/>
      <c r="J25" s="260"/>
      <c r="K25" s="260"/>
    </row>
    <row r="26" spans="1:11" x14ac:dyDescent="0.2">
      <c r="A26" s="261" t="s">
        <v>1061</v>
      </c>
      <c r="B26" s="262" t="s">
        <v>118</v>
      </c>
      <c r="C26" s="263" t="s">
        <v>926</v>
      </c>
      <c r="D26" s="263" t="s">
        <v>1099</v>
      </c>
      <c r="E26" s="263"/>
      <c r="F26" s="263"/>
      <c r="G26" s="263"/>
      <c r="H26" s="263"/>
      <c r="I26" s="261"/>
      <c r="J26" s="260"/>
      <c r="K26" s="260"/>
    </row>
    <row r="27" spans="1:11" x14ac:dyDescent="0.2">
      <c r="A27" s="261" t="s">
        <v>1058</v>
      </c>
      <c r="B27" s="262" t="s">
        <v>118</v>
      </c>
      <c r="C27" s="263" t="s">
        <v>1052</v>
      </c>
      <c r="D27" s="263" t="s">
        <v>1129</v>
      </c>
      <c r="E27" s="263"/>
      <c r="F27" s="263"/>
      <c r="G27" s="263"/>
      <c r="H27" s="263"/>
      <c r="I27" s="261"/>
      <c r="J27" s="260"/>
      <c r="K27" s="260"/>
    </row>
    <row r="28" spans="1:11" x14ac:dyDescent="0.2">
      <c r="A28" s="261" t="s">
        <v>1062</v>
      </c>
      <c r="B28" s="262"/>
      <c r="C28" s="263" t="s">
        <v>927</v>
      </c>
      <c r="D28" s="263" t="s">
        <v>928</v>
      </c>
      <c r="E28" s="263"/>
      <c r="F28" s="263"/>
      <c r="G28" s="263"/>
      <c r="H28" s="263"/>
      <c r="I28" s="261"/>
      <c r="J28" s="260"/>
      <c r="K28" s="260"/>
    </row>
    <row r="29" spans="1:11" x14ac:dyDescent="0.2">
      <c r="A29" s="261" t="s">
        <v>1060</v>
      </c>
      <c r="B29" s="262" t="s">
        <v>118</v>
      </c>
      <c r="C29" s="263" t="s">
        <v>1054</v>
      </c>
      <c r="D29" s="263" t="s">
        <v>118</v>
      </c>
      <c r="E29" s="263"/>
      <c r="F29" s="263"/>
      <c r="G29" s="263"/>
      <c r="H29" s="263"/>
      <c r="I29" s="261"/>
      <c r="J29" s="260"/>
      <c r="K29" s="260"/>
    </row>
    <row r="30" spans="1:11" x14ac:dyDescent="0.2">
      <c r="A30" s="261" t="s">
        <v>1063</v>
      </c>
      <c r="B30" s="262"/>
      <c r="C30" s="263" t="s">
        <v>929</v>
      </c>
      <c r="D30" s="263" t="s">
        <v>1108</v>
      </c>
      <c r="E30" s="263"/>
      <c r="F30" s="263"/>
      <c r="G30" s="263"/>
      <c r="H30" s="263"/>
      <c r="I30" s="261"/>
      <c r="J30" s="260"/>
      <c r="K30" s="260"/>
    </row>
    <row r="31" spans="1:11" x14ac:dyDescent="0.2">
      <c r="A31" s="261" t="s">
        <v>1058</v>
      </c>
      <c r="B31" s="262" t="s">
        <v>118</v>
      </c>
      <c r="C31" s="263" t="s">
        <v>1053</v>
      </c>
      <c r="D31" s="263" t="s">
        <v>118</v>
      </c>
      <c r="E31" s="263"/>
      <c r="F31" s="263"/>
      <c r="G31" s="263"/>
      <c r="H31" s="263"/>
      <c r="I31" s="261"/>
      <c r="J31" s="260"/>
      <c r="K31" s="260"/>
    </row>
    <row r="32" spans="1:11" x14ac:dyDescent="0.2">
      <c r="A32" s="261" t="s">
        <v>1063</v>
      </c>
      <c r="B32" s="262"/>
      <c r="C32" s="263" t="s">
        <v>1090</v>
      </c>
      <c r="D32" s="263" t="s">
        <v>1096</v>
      </c>
      <c r="E32" s="263"/>
      <c r="F32" s="263"/>
      <c r="G32" s="263"/>
      <c r="H32" s="263"/>
      <c r="I32" s="261"/>
      <c r="J32" s="260"/>
      <c r="K32" s="260"/>
    </row>
    <row r="33" spans="1:11" x14ac:dyDescent="0.2">
      <c r="A33" s="261" t="s">
        <v>1059</v>
      </c>
      <c r="B33" s="262" t="s">
        <v>118</v>
      </c>
      <c r="C33" s="263" t="s">
        <v>930</v>
      </c>
      <c r="D33" s="263" t="s">
        <v>1100</v>
      </c>
      <c r="E33" s="263"/>
      <c r="F33" s="263"/>
      <c r="G33" s="263"/>
      <c r="H33" s="263"/>
      <c r="I33" s="261"/>
      <c r="J33" s="260"/>
      <c r="K33" s="260"/>
    </row>
    <row r="34" spans="1:11" x14ac:dyDescent="0.2">
      <c r="A34" s="261" t="s">
        <v>1063</v>
      </c>
      <c r="B34" s="260"/>
      <c r="C34" s="261" t="s">
        <v>1064</v>
      </c>
      <c r="D34" s="261" t="s">
        <v>1097</v>
      </c>
      <c r="E34" s="261"/>
      <c r="F34" s="261"/>
      <c r="G34" s="261"/>
      <c r="H34" s="261"/>
      <c r="I34" s="261"/>
      <c r="J34" s="260"/>
      <c r="K34" s="260"/>
    </row>
    <row r="35" spans="1:11" x14ac:dyDescent="0.2">
      <c r="A35" s="261" t="s">
        <v>1063</v>
      </c>
      <c r="B35" s="260"/>
      <c r="C35" s="261" t="s">
        <v>1106</v>
      </c>
      <c r="D35" s="261" t="s">
        <v>118</v>
      </c>
      <c r="E35" s="261"/>
      <c r="F35" s="261"/>
      <c r="G35" s="261"/>
      <c r="H35" s="261"/>
      <c r="I35" s="261"/>
      <c r="J35" s="260"/>
      <c r="K35" s="260"/>
    </row>
    <row r="36" spans="1:11" x14ac:dyDescent="0.2">
      <c r="A36" s="261" t="s">
        <v>1060</v>
      </c>
      <c r="B36" s="260" t="s">
        <v>118</v>
      </c>
      <c r="C36" s="261" t="s">
        <v>1055</v>
      </c>
      <c r="D36" s="261" t="s">
        <v>1101</v>
      </c>
      <c r="E36" s="261"/>
      <c r="F36" s="261"/>
      <c r="G36" s="261"/>
      <c r="H36" s="261"/>
      <c r="I36" s="261"/>
      <c r="J36" s="260"/>
      <c r="K36" s="260"/>
    </row>
    <row r="37" spans="1:11" x14ac:dyDescent="0.2">
      <c r="A37" s="261" t="s">
        <v>1063</v>
      </c>
      <c r="B37" s="260"/>
      <c r="C37" s="261" t="s">
        <v>1056</v>
      </c>
      <c r="D37" s="261" t="s">
        <v>1130</v>
      </c>
      <c r="E37" s="261"/>
      <c r="F37" s="261"/>
      <c r="G37" s="261"/>
      <c r="H37" s="261"/>
      <c r="I37" s="261"/>
      <c r="J37" s="260"/>
      <c r="K37" s="260"/>
    </row>
    <row r="38" spans="1:11" x14ac:dyDescent="0.2">
      <c r="A38" s="261" t="s">
        <v>1074</v>
      </c>
      <c r="B38" s="260"/>
      <c r="C38" s="261" t="s">
        <v>1065</v>
      </c>
      <c r="D38" s="261"/>
      <c r="E38" s="261"/>
      <c r="F38" s="261"/>
      <c r="G38" s="261"/>
      <c r="H38" s="261"/>
      <c r="I38" s="261"/>
      <c r="J38" s="260"/>
      <c r="K38" s="260"/>
    </row>
    <row r="39" spans="1:11" x14ac:dyDescent="0.2">
      <c r="A39" s="261" t="s">
        <v>1061</v>
      </c>
      <c r="B39" s="260" t="s">
        <v>118</v>
      </c>
      <c r="C39" s="261" t="s">
        <v>1057</v>
      </c>
      <c r="D39" s="261" t="s">
        <v>1146</v>
      </c>
      <c r="E39" s="261"/>
      <c r="F39" s="261"/>
      <c r="G39" s="261"/>
      <c r="H39" s="261"/>
      <c r="I39" s="261"/>
      <c r="J39" s="260"/>
      <c r="K39" s="260"/>
    </row>
    <row r="40" spans="1:11" x14ac:dyDescent="0.2">
      <c r="A40" s="261" t="s">
        <v>1063</v>
      </c>
      <c r="B40" s="260"/>
      <c r="C40" s="261" t="s">
        <v>931</v>
      </c>
      <c r="D40" s="261" t="s">
        <v>932</v>
      </c>
      <c r="E40" s="261"/>
      <c r="F40" s="261"/>
      <c r="G40" s="261"/>
      <c r="H40" s="261"/>
      <c r="I40" s="261"/>
      <c r="J40" s="260"/>
      <c r="K40" s="260"/>
    </row>
    <row r="41" spans="1:11" x14ac:dyDescent="0.2">
      <c r="A41" s="261" t="s">
        <v>1074</v>
      </c>
      <c r="B41" s="260"/>
      <c r="C41" s="261" t="s">
        <v>1066</v>
      </c>
      <c r="D41" s="261" t="s">
        <v>1131</v>
      </c>
      <c r="E41" s="261"/>
      <c r="F41" s="261"/>
      <c r="G41" s="261"/>
      <c r="H41" s="261"/>
      <c r="I41" s="261"/>
      <c r="J41" s="260"/>
      <c r="K41" s="260"/>
    </row>
    <row r="42" spans="1:11" x14ac:dyDescent="0.2">
      <c r="A42" s="261" t="s">
        <v>1063</v>
      </c>
      <c r="B42" s="260"/>
      <c r="C42" s="261" t="s">
        <v>1067</v>
      </c>
      <c r="D42" s="261"/>
      <c r="E42" s="261"/>
      <c r="F42" s="261"/>
      <c r="G42" s="261"/>
      <c r="H42" s="261"/>
      <c r="I42" s="261"/>
      <c r="J42" s="260"/>
      <c r="K42" s="260"/>
    </row>
    <row r="43" spans="1:11" x14ac:dyDescent="0.2">
      <c r="A43" s="261" t="s">
        <v>1075</v>
      </c>
      <c r="B43" s="260" t="s">
        <v>118</v>
      </c>
      <c r="C43" s="261" t="s">
        <v>933</v>
      </c>
      <c r="D43" s="261" t="s">
        <v>1102</v>
      </c>
      <c r="E43" s="261"/>
      <c r="F43" s="261"/>
      <c r="G43" s="261"/>
      <c r="H43" s="261"/>
      <c r="I43" s="261"/>
      <c r="J43" s="260"/>
      <c r="K43" s="260"/>
    </row>
    <row r="44" spans="1:11" x14ac:dyDescent="0.2">
      <c r="A44" s="261" t="s">
        <v>1074</v>
      </c>
      <c r="B44" s="260"/>
      <c r="C44" s="261" t="s">
        <v>1068</v>
      </c>
      <c r="D44" s="261" t="s">
        <v>1093</v>
      </c>
      <c r="E44" s="261"/>
      <c r="F44" s="261"/>
      <c r="G44" s="261"/>
      <c r="H44" s="261"/>
      <c r="I44" s="261"/>
      <c r="J44" s="260"/>
      <c r="K44" s="260"/>
    </row>
    <row r="45" spans="1:11" x14ac:dyDescent="0.2">
      <c r="A45" s="261" t="s">
        <v>1058</v>
      </c>
      <c r="B45" s="260"/>
      <c r="C45" s="261" t="s">
        <v>1069</v>
      </c>
      <c r="D45" s="261"/>
      <c r="E45" s="261"/>
      <c r="F45" s="261"/>
      <c r="G45" s="261"/>
      <c r="H45" s="261"/>
      <c r="I45" s="261"/>
      <c r="J45" s="260"/>
      <c r="K45" s="260"/>
    </row>
    <row r="46" spans="1:11" x14ac:dyDescent="0.2">
      <c r="A46" s="261" t="s">
        <v>1063</v>
      </c>
      <c r="B46" s="260"/>
      <c r="C46" s="261" t="s">
        <v>1070</v>
      </c>
      <c r="D46" s="261" t="s">
        <v>1132</v>
      </c>
      <c r="E46" s="261"/>
      <c r="F46" s="261"/>
      <c r="G46" s="261"/>
      <c r="H46" s="261"/>
      <c r="I46" s="261"/>
      <c r="J46" s="260"/>
      <c r="K46" s="260"/>
    </row>
    <row r="47" spans="1:11" x14ac:dyDescent="0.2">
      <c r="A47" s="261" t="s">
        <v>1063</v>
      </c>
      <c r="B47" s="260"/>
      <c r="C47" s="261" t="s">
        <v>1072</v>
      </c>
      <c r="D47" s="261"/>
      <c r="E47" s="261"/>
      <c r="F47" s="261"/>
      <c r="G47" s="261"/>
      <c r="H47" s="261"/>
      <c r="I47" s="261"/>
      <c r="J47" s="260"/>
      <c r="K47" s="260"/>
    </row>
    <row r="48" spans="1:11" x14ac:dyDescent="0.2">
      <c r="A48" s="261" t="s">
        <v>1063</v>
      </c>
      <c r="B48" s="260"/>
      <c r="C48" s="261" t="s">
        <v>1071</v>
      </c>
      <c r="D48" s="261"/>
      <c r="E48" s="261"/>
      <c r="F48" s="261"/>
      <c r="G48" s="261"/>
      <c r="H48" s="261"/>
      <c r="I48" s="261"/>
      <c r="J48" s="260"/>
      <c r="K48" s="260"/>
    </row>
    <row r="49" spans="1:11" x14ac:dyDescent="0.2">
      <c r="A49" s="261" t="s">
        <v>1075</v>
      </c>
      <c r="B49" s="260"/>
      <c r="C49" s="261" t="s">
        <v>1073</v>
      </c>
      <c r="D49" s="261"/>
      <c r="E49" s="261"/>
      <c r="F49" s="261"/>
      <c r="G49" s="261"/>
      <c r="H49" s="261"/>
      <c r="I49" s="261"/>
      <c r="J49" s="260"/>
      <c r="K49" s="260"/>
    </row>
    <row r="50" spans="1:11" x14ac:dyDescent="0.2">
      <c r="A50" s="261" t="s">
        <v>1063</v>
      </c>
      <c r="B50" s="260"/>
      <c r="C50" s="261" t="s">
        <v>934</v>
      </c>
      <c r="D50" s="261" t="s">
        <v>935</v>
      </c>
      <c r="E50" s="261"/>
      <c r="F50" s="261"/>
      <c r="G50" s="261"/>
      <c r="H50" s="261"/>
      <c r="I50" s="261"/>
      <c r="J50" s="260"/>
      <c r="K50" s="260"/>
    </row>
    <row r="51" spans="1:11" x14ac:dyDescent="0.2">
      <c r="A51" s="261" t="s">
        <v>1077</v>
      </c>
      <c r="B51" s="260"/>
      <c r="C51" s="261" t="s">
        <v>1076</v>
      </c>
      <c r="D51" s="261"/>
      <c r="E51" s="261"/>
      <c r="F51" s="261"/>
      <c r="G51" s="261"/>
      <c r="H51" s="261"/>
      <c r="I51" s="261"/>
      <c r="J51" s="260"/>
      <c r="K51" s="260"/>
    </row>
    <row r="52" spans="1:11" x14ac:dyDescent="0.2">
      <c r="A52" s="261" t="s">
        <v>1074</v>
      </c>
      <c r="B52" s="260"/>
      <c r="C52" s="261" t="s">
        <v>1078</v>
      </c>
      <c r="D52" s="261"/>
      <c r="E52" s="261"/>
      <c r="F52" s="261"/>
      <c r="G52" s="261"/>
      <c r="H52" s="261"/>
      <c r="I52" s="261"/>
      <c r="J52" s="260"/>
      <c r="K52" s="260"/>
    </row>
    <row r="53" spans="1:11" x14ac:dyDescent="0.2">
      <c r="A53" s="261" t="s">
        <v>1058</v>
      </c>
      <c r="B53" s="260"/>
      <c r="C53" s="261" t="s">
        <v>1085</v>
      </c>
      <c r="D53" s="261"/>
      <c r="E53" s="261"/>
      <c r="F53" s="261"/>
      <c r="G53" s="261"/>
      <c r="H53" s="261"/>
      <c r="I53" s="261"/>
      <c r="J53" s="260"/>
      <c r="K53" s="260"/>
    </row>
    <row r="54" spans="1:11" x14ac:dyDescent="0.2">
      <c r="A54" s="261" t="s">
        <v>1094</v>
      </c>
      <c r="B54" s="261"/>
      <c r="C54" s="261" t="s">
        <v>1085</v>
      </c>
      <c r="D54" s="261" t="s">
        <v>1091</v>
      </c>
      <c r="E54" s="261"/>
      <c r="F54" s="261"/>
      <c r="G54" s="261"/>
      <c r="H54" s="261"/>
      <c r="I54" s="261"/>
      <c r="J54" s="260"/>
      <c r="K54" s="260"/>
    </row>
    <row r="55" spans="1:11" x14ac:dyDescent="0.2">
      <c r="A55" s="261" t="s">
        <v>1095</v>
      </c>
      <c r="B55" s="261"/>
      <c r="C55" s="261" t="s">
        <v>1085</v>
      </c>
      <c r="D55" s="261" t="s">
        <v>1092</v>
      </c>
      <c r="E55" s="261"/>
      <c r="F55" s="261"/>
      <c r="G55" s="261"/>
      <c r="H55" s="261"/>
      <c r="I55" s="261"/>
      <c r="J55" s="260"/>
      <c r="K55" s="260"/>
    </row>
    <row r="56" spans="1:11" x14ac:dyDescent="0.2">
      <c r="A56" s="261" t="s">
        <v>1083</v>
      </c>
      <c r="B56" s="260"/>
      <c r="C56" s="261" t="s">
        <v>936</v>
      </c>
      <c r="D56" s="261" t="s">
        <v>1103</v>
      </c>
      <c r="E56" s="261"/>
      <c r="F56" s="261"/>
      <c r="G56" s="261"/>
      <c r="H56" s="261"/>
      <c r="I56" s="261"/>
      <c r="J56" s="260"/>
      <c r="K56" s="260"/>
    </row>
    <row r="57" spans="1:11" x14ac:dyDescent="0.2">
      <c r="A57" s="261" t="s">
        <v>1075</v>
      </c>
      <c r="B57" s="260"/>
      <c r="C57" s="261" t="s">
        <v>946</v>
      </c>
      <c r="D57" s="261"/>
      <c r="E57" s="261"/>
      <c r="F57" s="261"/>
      <c r="G57" s="261"/>
      <c r="H57" s="261"/>
      <c r="I57" s="261"/>
      <c r="J57" s="260"/>
      <c r="K57" s="260"/>
    </row>
    <row r="58" spans="1:11" x14ac:dyDescent="0.2">
      <c r="A58" s="261" t="s">
        <v>1087</v>
      </c>
      <c r="B58" s="261"/>
      <c r="C58" s="261" t="s">
        <v>946</v>
      </c>
      <c r="D58" s="261" t="s">
        <v>947</v>
      </c>
      <c r="E58" s="261"/>
      <c r="F58" s="261"/>
      <c r="G58" s="261"/>
      <c r="H58" s="261"/>
      <c r="I58" s="261"/>
      <c r="J58" s="260"/>
      <c r="K58" s="260"/>
    </row>
    <row r="59" spans="1:11" x14ac:dyDescent="0.2">
      <c r="A59" s="261" t="s">
        <v>1083</v>
      </c>
      <c r="B59" s="260"/>
      <c r="C59" s="261" t="s">
        <v>1084</v>
      </c>
      <c r="D59" s="261"/>
      <c r="E59" s="261"/>
      <c r="F59" s="261"/>
      <c r="G59" s="261"/>
      <c r="H59" s="261"/>
      <c r="I59" s="261"/>
      <c r="J59" s="260"/>
      <c r="K59" s="260"/>
    </row>
    <row r="60" spans="1:11" x14ac:dyDescent="0.2">
      <c r="A60" s="261" t="s">
        <v>1063</v>
      </c>
      <c r="B60" s="260"/>
      <c r="C60" s="261" t="s">
        <v>937</v>
      </c>
      <c r="D60" s="261" t="s">
        <v>938</v>
      </c>
      <c r="E60" s="261"/>
      <c r="F60" s="261"/>
      <c r="G60" s="261"/>
      <c r="H60" s="261"/>
      <c r="I60" s="261"/>
      <c r="J60" s="260"/>
      <c r="K60" s="260"/>
    </row>
    <row r="61" spans="1:11" x14ac:dyDescent="0.2">
      <c r="A61" s="261" t="s">
        <v>1063</v>
      </c>
      <c r="B61" s="260"/>
      <c r="C61" s="261" t="s">
        <v>939</v>
      </c>
      <c r="D61" s="261" t="s">
        <v>940</v>
      </c>
      <c r="E61" s="261"/>
      <c r="F61" s="261"/>
      <c r="G61" s="261"/>
      <c r="H61" s="261"/>
      <c r="I61" s="261"/>
      <c r="J61" s="260"/>
      <c r="K61" s="260"/>
    </row>
    <row r="62" spans="1:11" x14ac:dyDescent="0.2">
      <c r="A62" s="261" t="s">
        <v>1063</v>
      </c>
      <c r="B62" s="260"/>
      <c r="C62" s="261" t="s">
        <v>1081</v>
      </c>
      <c r="D62" s="261"/>
      <c r="E62" s="261"/>
      <c r="F62" s="261"/>
      <c r="G62" s="261"/>
      <c r="H62" s="261"/>
      <c r="I62" s="261"/>
      <c r="J62" s="260"/>
      <c r="K62" s="260"/>
    </row>
    <row r="63" spans="1:11" x14ac:dyDescent="0.2">
      <c r="A63" s="261" t="s">
        <v>1063</v>
      </c>
      <c r="B63" s="260"/>
      <c r="C63" s="261" t="s">
        <v>941</v>
      </c>
      <c r="D63" s="261" t="s">
        <v>942</v>
      </c>
      <c r="E63" s="261"/>
      <c r="F63" s="261"/>
      <c r="G63" s="261"/>
      <c r="H63" s="261"/>
      <c r="I63" s="261"/>
      <c r="J63" s="260"/>
      <c r="K63" s="260"/>
    </row>
    <row r="64" spans="1:11" x14ac:dyDescent="0.2">
      <c r="A64" s="261" t="s">
        <v>1075</v>
      </c>
      <c r="B64" s="260"/>
      <c r="C64" s="261" t="s">
        <v>1082</v>
      </c>
      <c r="D64" s="261"/>
      <c r="E64" s="261"/>
      <c r="F64" s="261"/>
      <c r="G64" s="261"/>
      <c r="H64" s="261"/>
      <c r="I64" s="261"/>
      <c r="J64" s="260"/>
      <c r="K64" s="260"/>
    </row>
    <row r="65" spans="1:11" x14ac:dyDescent="0.2">
      <c r="A65" s="261" t="s">
        <v>1089</v>
      </c>
      <c r="B65" s="261"/>
      <c r="C65" s="261" t="s">
        <v>1048</v>
      </c>
      <c r="D65" s="261" t="s">
        <v>1049</v>
      </c>
      <c r="E65" s="261"/>
      <c r="F65" s="261"/>
      <c r="G65" s="261"/>
      <c r="H65" s="261"/>
      <c r="I65" s="261"/>
      <c r="J65" s="260"/>
      <c r="K65" s="260"/>
    </row>
    <row r="66" spans="1:11" x14ac:dyDescent="0.2">
      <c r="A66" s="261" t="s">
        <v>1061</v>
      </c>
      <c r="B66" s="260"/>
      <c r="C66" s="261" t="s">
        <v>1080</v>
      </c>
      <c r="D66" s="261"/>
      <c r="E66" s="261"/>
      <c r="F66" s="261"/>
      <c r="G66" s="261"/>
      <c r="H66" s="261"/>
      <c r="I66" s="261"/>
      <c r="J66" s="260"/>
      <c r="K66" s="260"/>
    </row>
    <row r="67" spans="1:11" x14ac:dyDescent="0.2">
      <c r="A67" s="261" t="s">
        <v>1074</v>
      </c>
      <c r="B67" s="260"/>
      <c r="C67" s="261" t="s">
        <v>943</v>
      </c>
      <c r="D67" s="261" t="s">
        <v>1046</v>
      </c>
      <c r="E67" s="261"/>
      <c r="F67" s="261"/>
      <c r="G67" s="261"/>
      <c r="H67" s="261"/>
      <c r="I67" s="261"/>
      <c r="J67" s="260"/>
      <c r="K67" s="260"/>
    </row>
    <row r="68" spans="1:11" x14ac:dyDescent="0.2">
      <c r="A68" s="261" t="s">
        <v>1088</v>
      </c>
      <c r="B68" s="261"/>
      <c r="C68" s="261" t="s">
        <v>1079</v>
      </c>
      <c r="D68" s="261" t="s">
        <v>1098</v>
      </c>
      <c r="E68" s="261"/>
      <c r="F68" s="261"/>
      <c r="G68" s="261"/>
      <c r="H68" s="261"/>
      <c r="I68" s="261"/>
      <c r="J68" s="260"/>
      <c r="K68" s="260"/>
    </row>
    <row r="69" spans="1:11" x14ac:dyDescent="0.2">
      <c r="A69" s="261" t="s">
        <v>1088</v>
      </c>
      <c r="B69" s="261"/>
      <c r="C69" s="261" t="s">
        <v>948</v>
      </c>
      <c r="D69" s="261" t="s">
        <v>949</v>
      </c>
      <c r="E69" s="261"/>
      <c r="F69" s="261"/>
      <c r="G69" s="261"/>
      <c r="H69" s="261"/>
      <c r="I69" s="261"/>
      <c r="J69" s="260"/>
      <c r="K69" s="260"/>
    </row>
    <row r="70" spans="1:11" ht="13.5" thickBot="1" x14ac:dyDescent="0.25">
      <c r="A70" s="264" t="s">
        <v>1063</v>
      </c>
      <c r="B70" s="265"/>
      <c r="C70" s="264" t="s">
        <v>944</v>
      </c>
      <c r="D70" s="264" t="s">
        <v>945</v>
      </c>
      <c r="E70" s="264"/>
      <c r="F70" s="264"/>
      <c r="G70" s="264"/>
      <c r="H70" s="264"/>
      <c r="I70" s="264"/>
      <c r="J70" s="265"/>
      <c r="K70" s="260"/>
    </row>
    <row r="71" spans="1:11" x14ac:dyDescent="0.2">
      <c r="A71" s="261" t="s">
        <v>950</v>
      </c>
      <c r="B71" s="261"/>
      <c r="C71" s="261"/>
      <c r="D71" s="261"/>
      <c r="E71" s="261"/>
      <c r="F71" s="261"/>
      <c r="G71" s="261"/>
      <c r="H71" s="261"/>
      <c r="I71" s="261"/>
      <c r="J71" s="260"/>
      <c r="K71" s="260"/>
    </row>
    <row r="72" spans="1:11" x14ac:dyDescent="0.2">
      <c r="A72" s="261" t="s">
        <v>951</v>
      </c>
      <c r="B72" s="261"/>
      <c r="C72" s="261"/>
      <c r="D72" s="261"/>
      <c r="E72" s="261"/>
      <c r="F72" s="261"/>
      <c r="G72" s="261"/>
      <c r="H72" s="261"/>
      <c r="I72" s="261"/>
      <c r="J72" s="260"/>
      <c r="K72" s="260"/>
    </row>
    <row r="73" spans="1:11" x14ac:dyDescent="0.2">
      <c r="A73" s="261" t="s">
        <v>952</v>
      </c>
      <c r="B73" s="261"/>
      <c r="C73" s="261"/>
      <c r="D73" s="261"/>
      <c r="E73" s="261"/>
      <c r="F73" s="261"/>
      <c r="G73" s="261"/>
      <c r="H73" s="261"/>
      <c r="I73" s="261"/>
      <c r="J73" s="260"/>
      <c r="K73" s="260"/>
    </row>
    <row r="74" spans="1:11" x14ac:dyDescent="0.2">
      <c r="A74" s="261"/>
      <c r="B74" s="261"/>
      <c r="C74" s="261"/>
      <c r="D74" s="261"/>
      <c r="E74" s="261"/>
      <c r="F74" s="261"/>
      <c r="G74" s="261"/>
      <c r="H74" s="261"/>
      <c r="I74" s="261"/>
      <c r="J74" s="260"/>
      <c r="K74" s="260"/>
    </row>
    <row r="75" spans="1:11" x14ac:dyDescent="0.2">
      <c r="A75" s="261" t="s">
        <v>953</v>
      </c>
      <c r="B75" s="261"/>
      <c r="C75" s="261"/>
      <c r="D75" s="261"/>
      <c r="E75" s="261"/>
      <c r="F75" s="261"/>
      <c r="G75" s="261"/>
      <c r="H75" s="261"/>
      <c r="I75" s="261"/>
      <c r="J75" s="260"/>
      <c r="K75" s="260"/>
    </row>
    <row r="76" spans="1:11" x14ac:dyDescent="0.2">
      <c r="A76" s="261"/>
      <c r="B76" s="261"/>
      <c r="C76" s="261"/>
      <c r="D76" s="261"/>
      <c r="E76" s="261"/>
      <c r="F76" s="261"/>
      <c r="G76" s="261"/>
      <c r="H76" s="261"/>
      <c r="I76" s="261"/>
      <c r="J76" s="260"/>
      <c r="K76" s="260"/>
    </row>
    <row r="77" spans="1:11" x14ac:dyDescent="0.2">
      <c r="A77" s="263" t="s">
        <v>1107</v>
      </c>
      <c r="B77" s="263"/>
      <c r="C77" s="263"/>
      <c r="D77" s="263"/>
      <c r="E77" s="263"/>
      <c r="F77" s="263"/>
      <c r="G77" s="263"/>
      <c r="H77" s="263"/>
      <c r="I77" s="263"/>
      <c r="J77" s="262"/>
      <c r="K77" s="262"/>
    </row>
    <row r="78" spans="1:11" x14ac:dyDescent="0.2">
      <c r="A78" s="263"/>
      <c r="B78" s="263"/>
      <c r="C78" s="263"/>
      <c r="D78" s="263"/>
      <c r="E78" s="263"/>
      <c r="F78" s="263"/>
      <c r="G78" s="263"/>
      <c r="H78" s="263"/>
      <c r="I78" s="263"/>
      <c r="J78" s="262"/>
      <c r="K78" s="262"/>
    </row>
    <row r="79" spans="1:11" x14ac:dyDescent="0.2">
      <c r="A79" s="509" t="s">
        <v>1145</v>
      </c>
      <c r="B79" s="509"/>
      <c r="C79" s="509"/>
      <c r="D79" s="509"/>
      <c r="E79" s="509"/>
      <c r="F79" s="509"/>
      <c r="G79" s="509"/>
      <c r="H79" s="509"/>
      <c r="I79" s="509"/>
      <c r="J79" s="509"/>
      <c r="K79" s="509"/>
    </row>
    <row r="80" spans="1:11" x14ac:dyDescent="0.2">
      <c r="A80" s="509"/>
      <c r="B80" s="509"/>
      <c r="C80" s="509"/>
      <c r="D80" s="509"/>
      <c r="E80" s="509"/>
      <c r="F80" s="509"/>
      <c r="G80" s="509"/>
      <c r="H80" s="509"/>
      <c r="I80" s="509"/>
      <c r="J80" s="509"/>
      <c r="K80" s="509"/>
    </row>
    <row r="81" spans="1:13" ht="13.5" thickBot="1" x14ac:dyDescent="0.25">
      <c r="A81" s="263"/>
      <c r="B81" s="263"/>
      <c r="C81" s="263"/>
      <c r="D81" s="263"/>
      <c r="E81" s="263"/>
      <c r="F81" s="263"/>
      <c r="G81" s="263"/>
      <c r="H81" s="263"/>
      <c r="I81" s="263"/>
      <c r="J81" s="262"/>
      <c r="K81" s="262"/>
    </row>
    <row r="82" spans="1:13" x14ac:dyDescent="0.2">
      <c r="A82" s="266" t="s">
        <v>1030</v>
      </c>
      <c r="B82" s="267" t="s">
        <v>1164</v>
      </c>
      <c r="C82" s="267"/>
      <c r="D82" s="267"/>
      <c r="E82" s="267"/>
      <c r="F82" s="267"/>
      <c r="G82" s="267"/>
      <c r="H82" s="267"/>
      <c r="I82" s="267"/>
      <c r="J82" s="268"/>
      <c r="K82" s="269"/>
    </row>
    <row r="83" spans="1:13" ht="13.5" thickBot="1" x14ac:dyDescent="0.25">
      <c r="A83" s="280" t="s">
        <v>97</v>
      </c>
      <c r="B83" s="281" t="s">
        <v>1151</v>
      </c>
      <c r="C83" s="281"/>
      <c r="D83" s="281"/>
      <c r="E83" s="281"/>
      <c r="F83" s="281"/>
      <c r="G83" s="281"/>
      <c r="H83" s="281"/>
      <c r="I83" s="281"/>
      <c r="J83" s="282"/>
      <c r="K83" s="283"/>
    </row>
    <row r="84" spans="1:13" x14ac:dyDescent="0.2">
      <c r="A84" s="266" t="s">
        <v>1030</v>
      </c>
      <c r="B84" s="267" t="s">
        <v>1163</v>
      </c>
      <c r="C84" s="267"/>
      <c r="D84" s="267"/>
      <c r="E84" s="267"/>
      <c r="F84" s="267"/>
      <c r="G84" s="267"/>
      <c r="H84" s="267"/>
      <c r="I84" s="267"/>
      <c r="J84" s="268"/>
      <c r="K84" s="269"/>
    </row>
    <row r="85" spans="1:13" ht="13.5" thickBot="1" x14ac:dyDescent="0.25">
      <c r="A85" s="270" t="s">
        <v>108</v>
      </c>
      <c r="B85" s="271" t="s">
        <v>1162</v>
      </c>
      <c r="C85" s="284"/>
      <c r="D85" s="284"/>
      <c r="E85" s="284"/>
      <c r="F85" s="284"/>
      <c r="G85" s="284"/>
      <c r="H85" s="284"/>
      <c r="I85" s="284"/>
      <c r="J85" s="284"/>
      <c r="K85" s="285"/>
    </row>
    <row r="86" spans="1:13" x14ac:dyDescent="0.2">
      <c r="A86" s="266" t="s">
        <v>1030</v>
      </c>
      <c r="B86" s="267" t="s">
        <v>1165</v>
      </c>
      <c r="C86" s="267"/>
      <c r="D86" s="267"/>
      <c r="E86" s="267"/>
      <c r="F86" s="267"/>
      <c r="G86" s="267"/>
      <c r="H86" s="267"/>
      <c r="I86" s="267"/>
      <c r="J86" s="268"/>
      <c r="K86" s="269"/>
    </row>
    <row r="87" spans="1:13" ht="13.5" thickBot="1" x14ac:dyDescent="0.25">
      <c r="A87" s="270" t="s">
        <v>126</v>
      </c>
      <c r="B87" s="271" t="s">
        <v>1166</v>
      </c>
      <c r="C87" s="284"/>
      <c r="D87" s="284"/>
      <c r="E87" s="284"/>
      <c r="F87" s="284"/>
      <c r="G87" s="284"/>
      <c r="H87" s="284"/>
      <c r="I87" s="284"/>
      <c r="J87" s="284"/>
      <c r="K87" s="285"/>
      <c r="M87" s="101"/>
    </row>
    <row r="89" spans="1:13" x14ac:dyDescent="0.2">
      <c r="A89" s="107"/>
      <c r="B89" s="101"/>
    </row>
    <row r="90" spans="1:13" x14ac:dyDescent="0.2">
      <c r="A90" s="107"/>
      <c r="B90" s="101"/>
      <c r="M90" s="101"/>
    </row>
    <row r="92" spans="1:13" x14ac:dyDescent="0.2">
      <c r="A92" s="107"/>
      <c r="B92" s="101"/>
    </row>
    <row r="93" spans="1:13" x14ac:dyDescent="0.2">
      <c r="A93" s="107"/>
      <c r="B93" s="101"/>
      <c r="M93" s="101"/>
    </row>
    <row r="94" spans="1:13" x14ac:dyDescent="0.2">
      <c r="A94" s="108"/>
      <c r="B94" s="109"/>
      <c r="C94" s="109"/>
      <c r="D94" s="109"/>
      <c r="E94" s="110"/>
    </row>
    <row r="95" spans="1:13" s="101" customFormat="1" x14ac:dyDescent="0.2">
      <c r="A95" s="108"/>
      <c r="B95" s="109"/>
    </row>
  </sheetData>
  <sheetProtection selectLockedCells="1"/>
  <mergeCells count="5">
    <mergeCell ref="A79:K80"/>
    <mergeCell ref="A1:I1"/>
    <mergeCell ref="A2:I2"/>
    <mergeCell ref="A3:I3"/>
    <mergeCell ref="A5:J5"/>
  </mergeCells>
  <printOptions horizontalCentered="1"/>
  <pageMargins left="0.25" right="0.25" top="0.75" bottom="0.75" header="0.3" footer="0.3"/>
  <pageSetup scale="83" fitToHeight="0" orientation="portrait" r:id="rId1"/>
  <rowBreaks count="1" manualBreakCount="1">
    <brk id="5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venue Form" ma:contentTypeID="0x010100C0FDA33F6A06AA48B91B6D53A2D8069F0080FDDB186FAC574CA3BF8821F221BC97" ma:contentTypeVersion="13" ma:contentTypeDescription="" ma:contentTypeScope="" ma:versionID="dc6a50f0effd974cf77862cba36f6971">
  <xsd:schema xmlns:xsd="http://www.w3.org/2001/XMLSchema" xmlns:xs="http://www.w3.org/2001/XMLSchema" xmlns:p="http://schemas.microsoft.com/office/2006/metadata/properties" xmlns:ns2="f94b9277-b0a3-4d91-bade-04ea91219630" targetNamespace="http://schemas.microsoft.com/office/2006/metadata/properties" ma:root="true" ma:fieldsID="19c4d6feab8bad91c64b2f255364c5f2" ns2:_="">
    <xsd:import namespace="f94b9277-b0a3-4d91-bade-04ea91219630"/>
    <xsd:element name="properties">
      <xsd:complexType>
        <xsd:sequence>
          <xsd:element name="documentManagement">
            <xsd:complexType>
              <xsd:all>
                <xsd:element ref="ns2:Tax_x0020_Year" minOccurs="0"/>
                <xsd:element ref="ns2:Tax_x0020_Category" minOccurs="0"/>
                <xsd:element ref="ns2:Tax_x0020_Type" minOccurs="0"/>
                <xsd:element ref="ns2:Tax_x0020_Description" minOccurs="0"/>
                <xsd:element ref="ns2:Tax_x0020_Form_x0020_Number" minOccurs="0"/>
                <xsd:element ref="ns2:Tax_x0020_Form_x0020_Sub_x0020_Type" minOccurs="0"/>
                <xsd:element ref="ns2:Popular_x0020_Form" minOccurs="0"/>
                <xsd:element ref="ns2:Tax_x0020_Order" minOccurs="0"/>
                <xsd:element ref="ns2:Tax_x0020_Best_x0020_Bet" minOccurs="0"/>
                <xsd:element ref="ns2:Tax_x0020_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9277-b0a3-4d91-bade-04ea91219630" elementFormDefault="qualified">
    <xsd:import namespace="http://schemas.microsoft.com/office/2006/documentManagement/types"/>
    <xsd:import namespace="http://schemas.microsoft.com/office/infopath/2007/PartnerControls"/>
    <xsd:element name="Tax_x0020_Year" ma:index="8" nillable="true" ma:displayName="Tax Year" ma:list="{5b1be930-8e9f-46cc-a3f4-38adee1c42ba}" ma:internalName="Tax_x0020_Year"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Category" ma:index="9" nillable="true" ma:displayName="Tax Category" ma:list="{360e4f1d-7f7c-48fe-866f-a4337a40d4a9}" ma:internalName="Tax_x0020_Category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Type" ma:index="10" nillable="true" ma:displayName="Tax Type" ma:list="{a499e157-f90d-4867-adae-51d6838e018c}" ma:internalName="Tax_x0020_Type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Description" ma:index="11" nillable="true" ma:displayName="Tax Description" ma:internalName="Tax_x0020_Description">
      <xsd:simpleType>
        <xsd:restriction base="dms:Note">
          <xsd:maxLength value="255"/>
        </xsd:restriction>
      </xsd:simpleType>
    </xsd:element>
    <xsd:element name="Tax_x0020_Form_x0020_Number" ma:index="12" nillable="true" ma:displayName="Tax Form Number" ma:indexed="true" ma:internalName="Tax_x0020_Form_x0020_Number">
      <xsd:simpleType>
        <xsd:restriction base="dms:Text">
          <xsd:maxLength value="255"/>
        </xsd:restriction>
      </xsd:simpleType>
    </xsd:element>
    <xsd:element name="Tax_x0020_Form_x0020_Sub_x0020_Type" ma:index="13" nillable="true" ma:displayName="Tax Form Sub Type" ma:list="{7986149b-91e2-49c1-b067-8a37ef17b955}" ma:internalName="Tax_x0020_Form_x0020_Sub_x0020_Type"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Popular_x0020_Form" ma:index="14" nillable="true" ma:displayName="Popular Form" ma:default="Show" ma:internalName="Popular_x0020_Form">
      <xsd:complexType>
        <xsd:complexContent>
          <xsd:extension base="dms:MultiChoice">
            <xsd:sequence>
              <xsd:element name="Value" maxOccurs="unbounded" minOccurs="0" nillable="true">
                <xsd:simpleType>
                  <xsd:restriction base="dms:Choice">
                    <xsd:enumeration value="Show"/>
                  </xsd:restriction>
                </xsd:simpleType>
              </xsd:element>
            </xsd:sequence>
          </xsd:extension>
        </xsd:complexContent>
      </xsd:complexType>
    </xsd:element>
    <xsd:element name="Tax_x0020_Order" ma:index="15" nillable="true" ma:displayName="Tax Order" ma:internalName="Tax_x0020_Order" ma:percentage="FALSE">
      <xsd:simpleType>
        <xsd:restriction base="dms:Number">
          <xsd:minInclusive value="1"/>
        </xsd:restriction>
      </xsd:simpleType>
    </xsd:element>
    <xsd:element name="Tax_x0020_Best_x0020_Bet" ma:index="16" nillable="true" ma:displayName="Tax Best Bet" ma:default="0" ma:internalName="Tax_x0020_Best_x0020_Bet">
      <xsd:simpleType>
        <xsd:restriction base="dms:Boolean"/>
      </xsd:simpleType>
    </xsd:element>
    <xsd:element name="Tax_x0020_Keyword" ma:index="17" nillable="true" ma:displayName="Tax Keyword" ma:internalName="Tax_x0020_Keywor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_x0020_Form_x0020_Sub_x0020_Type xmlns="f94b9277-b0a3-4d91-bade-04ea91219630">
      <Value>2</Value>
    </Tax_x0020_Form_x0020_Sub_x0020_Type>
    <Tax_x0020_Type xmlns="f94b9277-b0a3-4d91-bade-04ea91219630">
      <Value>39</Value>
    </Tax_x0020_Type>
    <Tax_x0020_Year xmlns="f94b9277-b0a3-4d91-bade-04ea91219630">
      <Value>28</Value>
    </Tax_x0020_Year>
    <Tax_x0020_Category xmlns="f94b9277-b0a3-4d91-bade-04ea91219630">
      <Value>4</Value>
    </Tax_x0020_Category>
    <Tax_x0020_Description xmlns="f94b9277-b0a3-4d91-bade-04ea91219630" xsi:nil="true"/>
    <Tax_x0020_Keyword xmlns="f94b9277-b0a3-4d91-bade-04ea91219630">61A500</Tax_x0020_Keyword>
    <Tax_x0020_Order xmlns="f94b9277-b0a3-4d91-bade-04ea91219630" xsi:nil="true"/>
    <Tax_x0020_Form_x0020_Number xmlns="f94b9277-b0a3-4d91-bade-04ea91219630">61A500</Tax_x0020_Form_x0020_Number>
    <Popular_x0020_Form xmlns="f94b9277-b0a3-4d91-bade-04ea91219630">
      <Value>Show</Value>
    </Popular_x0020_Form>
    <Tax_x0020_Best_x0020_Bet xmlns="f94b9277-b0a3-4d91-bade-04ea91219630">false</Tax_x0020_Best_x0020_Bet>
  </documentManagement>
</p:properties>
</file>

<file path=customXml/itemProps1.xml><?xml version="1.0" encoding="utf-8"?>
<ds:datastoreItem xmlns:ds="http://schemas.openxmlformats.org/officeDocument/2006/customXml" ds:itemID="{05D7E937-191B-48B5-8981-6514CF84DB22}"/>
</file>

<file path=customXml/itemProps2.xml><?xml version="1.0" encoding="utf-8"?>
<ds:datastoreItem xmlns:ds="http://schemas.openxmlformats.org/officeDocument/2006/customXml" ds:itemID="{27EBA429-9CCD-434D-AC9D-4AE9141BA5C3}"/>
</file>

<file path=customXml/itemProps3.xml><?xml version="1.0" encoding="utf-8"?>
<ds:datastoreItem xmlns:ds="http://schemas.openxmlformats.org/officeDocument/2006/customXml" ds:itemID="{6E56383E-9C8D-4B22-9D5E-B503D7240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Instructions</vt:lpstr>
      <vt:lpstr>Reminders</vt:lpstr>
      <vt:lpstr>Classifications</vt:lpstr>
      <vt:lpstr>Front Page</vt:lpstr>
      <vt:lpstr>Sch C</vt:lpstr>
      <vt:lpstr>Sch A-1 Wireless</vt:lpstr>
      <vt:lpstr>Sch A-2 Wireline</vt:lpstr>
      <vt:lpstr>Sch H</vt:lpstr>
      <vt:lpstr>Instructions for Sch J</vt:lpstr>
      <vt:lpstr>Sch I</vt:lpstr>
      <vt:lpstr>Sch J</vt:lpstr>
      <vt:lpstr>Sch K</vt:lpstr>
      <vt:lpstr>'Front Page'!Print_Area</vt:lpstr>
      <vt:lpstr>Instructions!Print_Area</vt:lpstr>
      <vt:lpstr>'Instructions for Sch J'!Print_Area</vt:lpstr>
      <vt:lpstr>Reminders!Print_Area</vt:lpstr>
      <vt:lpstr>'Sch A-1 Wireless'!Print_Area</vt:lpstr>
      <vt:lpstr>'Sch A-2 Wireline'!Print_Area</vt:lpstr>
      <vt:lpstr>'Sch C'!Print_Area</vt:lpstr>
      <vt:lpstr>'Sch J'!Print_Area</vt:lpstr>
      <vt:lpstr>'Sch J'!Print_Titles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61A500 Personal Property Tax Forms and Instructions for Communications Service Providers and Multichannel Video Programming Service Providers (Excel)</dc:title>
  <dc:creator>rev3714</dc:creator>
  <cp:lastModifiedBy>Sheeks, Ashley (DOR)</cp:lastModifiedBy>
  <cp:lastPrinted>2022-10-11T16:46:45Z</cp:lastPrinted>
  <dcterms:created xsi:type="dcterms:W3CDTF">2009-01-13T17:22:14Z</dcterms:created>
  <dcterms:modified xsi:type="dcterms:W3CDTF">2024-12-12T20:50:51Z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0x010100C0FDA33F6A06AA48B91B6D53A2D8069F0080FDDB186FAC574CA3BF8821F221BC97</vt:lpwstr>
  </property>
</Properties>
</file>